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c.KEMITEKNIK\Box Sync\BONUS-LTH\WP6\"/>
    </mc:Choice>
  </mc:AlternateContent>
  <bookViews>
    <workbookView xWindow="0" yWindow="0" windowWidth="19200" windowHeight="7050" activeTab="1"/>
  </bookViews>
  <sheets>
    <sheet name="Info &amp; disclaimer" sheetId="5" r:id="rId1"/>
    <sheet name="Annual cost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6" i="1" l="1"/>
  <c r="T85" i="1"/>
  <c r="T84" i="1"/>
  <c r="T83" i="1"/>
  <c r="T82" i="1"/>
  <c r="T81" i="1"/>
  <c r="T80" i="1"/>
  <c r="T79" i="1"/>
  <c r="T78" i="1"/>
  <c r="T77" i="1"/>
  <c r="T76" i="1"/>
  <c r="T75" i="1"/>
  <c r="B54" i="1"/>
  <c r="B58" i="1" s="1"/>
  <c r="B53" i="1"/>
  <c r="B57" i="1" s="1"/>
  <c r="B43" i="1"/>
  <c r="B45" i="1" s="1"/>
  <c r="B103" i="1" l="1"/>
  <c r="T87" i="1"/>
  <c r="B74" i="1" s="1"/>
  <c r="N70" i="1"/>
  <c r="N71" i="1"/>
  <c r="B47" i="1"/>
  <c r="B50" i="1" s="1"/>
  <c r="B71" i="1" l="1"/>
  <c r="B92" i="1" s="1"/>
  <c r="B100" i="1" s="1"/>
  <c r="B102" i="1" l="1"/>
  <c r="B101" i="1"/>
</calcChain>
</file>

<file path=xl/sharedStrings.xml><?xml version="1.0" encoding="utf-8"?>
<sst xmlns="http://schemas.openxmlformats.org/spreadsheetml/2006/main" count="121" uniqueCount="96">
  <si>
    <t>Design flow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</si>
  <si>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</si>
  <si>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/year</t>
    </r>
  </si>
  <si>
    <t xml:space="preserve">Maximum flow through advanced treatment. </t>
  </si>
  <si>
    <t>Yearly flow</t>
  </si>
  <si>
    <t>Groundwork and construction</t>
  </si>
  <si>
    <t>years</t>
  </si>
  <si>
    <t>Equipment</t>
  </si>
  <si>
    <t>Depreciation</t>
  </si>
  <si>
    <t>Interest rate</t>
  </si>
  <si>
    <t>%</t>
  </si>
  <si>
    <t>Design data</t>
  </si>
  <si>
    <t>Investment costs</t>
  </si>
  <si>
    <t>Ground work</t>
  </si>
  <si>
    <t>Electricity and automation</t>
  </si>
  <si>
    <t>Buildings and constructions</t>
  </si>
  <si>
    <t>Heat, ventilation and sanitation</t>
  </si>
  <si>
    <t>€</t>
  </si>
  <si>
    <t>Unexpected costs/cost of contingency</t>
  </si>
  <si>
    <t>Developers costs</t>
  </si>
  <si>
    <t>Optional, typically in the order of 10-20 % of the investment</t>
  </si>
  <si>
    <t>Sum of investment costs</t>
  </si>
  <si>
    <t>Connected persons</t>
  </si>
  <si>
    <t>€/year</t>
  </si>
  <si>
    <t>Typically 15 years. Special equipment might deviate, check with supplier</t>
  </si>
  <si>
    <t>Typically 30-50 years</t>
  </si>
  <si>
    <t>Equipment, electricity, plumbing</t>
  </si>
  <si>
    <t>Investment costs for</t>
  </si>
  <si>
    <t>Capital costs for</t>
  </si>
  <si>
    <t>Sum of investment costs (plant)</t>
  </si>
  <si>
    <t>Operational costs</t>
  </si>
  <si>
    <t>Sludge production</t>
  </si>
  <si>
    <t>Electrical energy</t>
  </si>
  <si>
    <t>€/kWh</t>
  </si>
  <si>
    <t>Coagulants/flocculants</t>
  </si>
  <si>
    <t>Chemicals for cleaning</t>
  </si>
  <si>
    <t>Costs for cleaning agents to membranes etc.</t>
  </si>
  <si>
    <t>Analytical costs</t>
  </si>
  <si>
    <t>Personell</t>
  </si>
  <si>
    <t>Sum of operational costs</t>
  </si>
  <si>
    <t>Estimation of additional personell required for advanced treatment</t>
  </si>
  <si>
    <t>Maintenance</t>
  </si>
  <si>
    <t>Typically based on standards related to investment.</t>
  </si>
  <si>
    <t>LOX</t>
  </si>
  <si>
    <t>Equipment, electricity</t>
  </si>
  <si>
    <t>Unit</t>
  </si>
  <si>
    <t>Number of units</t>
  </si>
  <si>
    <t>kW</t>
  </si>
  <si>
    <t>Time</t>
  </si>
  <si>
    <t>Energy use</t>
  </si>
  <si>
    <t>kWh/d</t>
  </si>
  <si>
    <t>Effect per unit</t>
  </si>
  <si>
    <t>hours/day</t>
  </si>
  <si>
    <t>Ozone generation</t>
  </si>
  <si>
    <t>Cooling</t>
  </si>
  <si>
    <t>Ozone addition</t>
  </si>
  <si>
    <t>Ozone destruction</t>
  </si>
  <si>
    <t>Pumps - in</t>
  </si>
  <si>
    <t>Pumps - discharge</t>
  </si>
  <si>
    <t>Aeration</t>
  </si>
  <si>
    <t>Mixers</t>
  </si>
  <si>
    <t>Recirculation</t>
  </si>
  <si>
    <t>Unit X</t>
  </si>
  <si>
    <t>Unit Y</t>
  </si>
  <si>
    <t>Unit Z</t>
  </si>
  <si>
    <t>Sum</t>
  </si>
  <si>
    <t>Energy cost</t>
  </si>
  <si>
    <t>to main treatment (P-removal) and shouldn't be included.</t>
  </si>
  <si>
    <t xml:space="preserve">Key numbers </t>
  </si>
  <si>
    <t>Annual cost (CAPEX+OPEX)</t>
  </si>
  <si>
    <t>Annual cost per m3 treated water</t>
  </si>
  <si>
    <t>Annual cost per pe</t>
  </si>
  <si>
    <r>
      <t>€/m</t>
    </r>
    <r>
      <rPr>
        <vertAlign val="superscript"/>
        <sz val="11"/>
        <color theme="1"/>
        <rFont val="Calibri"/>
        <family val="2"/>
      </rPr>
      <t>3</t>
    </r>
  </si>
  <si>
    <t>€/pe</t>
  </si>
  <si>
    <r>
      <t>€</t>
    </r>
    <r>
      <rPr>
        <sz val="11"/>
        <color theme="1"/>
        <rFont val="Calibri"/>
        <family val="2"/>
        <scheme val="minor"/>
      </rPr>
      <t/>
    </r>
  </si>
  <si>
    <t>Capital cost per pe</t>
  </si>
  <si>
    <t>Design flow should be matched with effluent requirements</t>
  </si>
  <si>
    <t xml:space="preserve"> (and yearly flow) and design flow for biological treatment.</t>
  </si>
  <si>
    <t xml:space="preserve">Actual flow through advanced treatment. (Average flow*365, if not known.) </t>
  </si>
  <si>
    <t>Type of advanced treatment</t>
  </si>
  <si>
    <t>WWTP</t>
  </si>
  <si>
    <t>Basic information</t>
  </si>
  <si>
    <t>Contact details</t>
  </si>
  <si>
    <t>Name</t>
  </si>
  <si>
    <t>E-mail</t>
  </si>
  <si>
    <t>persons</t>
  </si>
  <si>
    <t xml:space="preserve">Project management, tests, inspections, central administration, guarantees, </t>
  </si>
  <si>
    <t xml:space="preserve">drawings, establishing, unprovisioning etc. To be estimated. </t>
  </si>
  <si>
    <r>
      <t xml:space="preserve">Tonnes per year * </t>
    </r>
    <r>
      <rPr>
        <sz val="9"/>
        <color theme="1"/>
        <rFont val="Calibri"/>
        <family val="2"/>
      </rPr>
      <t>€/</t>
    </r>
    <r>
      <rPr>
        <sz val="9"/>
        <color theme="1"/>
        <rFont val="Calibri"/>
        <family val="2"/>
        <scheme val="minor"/>
      </rPr>
      <t>tonne. If applicable</t>
    </r>
  </si>
  <si>
    <r>
      <rPr>
        <sz val="9"/>
        <color theme="1"/>
        <rFont val="Calibri"/>
        <family val="2"/>
      </rPr>
      <t>€/</t>
    </r>
    <r>
      <rPr>
        <sz val="9"/>
        <color theme="1"/>
        <rFont val="Calibri"/>
        <family val="2"/>
        <scheme val="minor"/>
      </rPr>
      <t>ton*sludge production (tons). If applicable, for example when dosing PAC.</t>
    </r>
  </si>
  <si>
    <t xml:space="preserve">Additional sludge production from post-treatment to ozonation could be negligable. </t>
  </si>
  <si>
    <t>Polymer dosing*flow. If applicable. Coagulants are typically related</t>
  </si>
  <si>
    <t xml:space="preserve">Each project requires careful design and evaluation and estimation of specific costs for different parts. </t>
  </si>
  <si>
    <t>White boxes should be filled.</t>
  </si>
  <si>
    <t>Coloured boxes will be calculated, based on selected and pre-set values.</t>
  </si>
  <si>
    <r>
      <t xml:space="preserve">The following tool is intended for support when </t>
    </r>
    <r>
      <rPr>
        <b/>
        <i/>
        <sz val="11"/>
        <color theme="1"/>
        <rFont val="Calibri"/>
        <family val="2"/>
        <scheme val="minor"/>
      </rPr>
      <t xml:space="preserve">estimating </t>
    </r>
    <r>
      <rPr>
        <i/>
        <sz val="11"/>
        <color theme="1"/>
        <rFont val="Calibri"/>
        <family val="2"/>
        <scheme val="minor"/>
      </rPr>
      <t>annual costs for advanced treatment.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</si>
</sst>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_-* #,##0\ _k_r_-;\-* #,##0\ _k_r_-;_-* &quot;-&quot;\ _k_r_-;_-@_-"/>
    <numFmt numFmtId="167" formatCode="#,##0\ _k_r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9" fontId="3" fillId="0" borderId="1" xfId="0" applyNumberFormat="1" applyFont="1" applyBorder="1"/>
    <xf numFmtId="0" fontId="0" fillId="6" borderId="8" xfId="0" applyFill="1" applyBorder="1"/>
    <xf numFmtId="165" fontId="0" fillId="0" borderId="9" xfId="0" applyNumberFormat="1" applyBorder="1"/>
    <xf numFmtId="0" fontId="0" fillId="0" borderId="5" xfId="0" applyBorder="1"/>
    <xf numFmtId="0" fontId="0" fillId="6" borderId="11" xfId="0" applyFill="1" applyBorder="1"/>
    <xf numFmtId="165" fontId="0" fillId="0" borderId="12" xfId="0" applyNumberFormat="1" applyBorder="1"/>
    <xf numFmtId="0" fontId="5" fillId="0" borderId="5" xfId="0" applyFont="1" applyBorder="1"/>
    <xf numFmtId="0" fontId="5" fillId="0" borderId="7" xfId="0" applyFont="1" applyBorder="1"/>
    <xf numFmtId="0" fontId="0" fillId="0" borderId="0" xfId="0" applyFont="1"/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fill"/>
    </xf>
    <xf numFmtId="0" fontId="7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1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fill"/>
    </xf>
    <xf numFmtId="166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8" fillId="0" borderId="14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0" fillId="0" borderId="6" xfId="0" applyNumberFormat="1" applyFont="1" applyBorder="1" applyAlignment="1">
      <alignment horizontal="left"/>
    </xf>
    <xf numFmtId="0" fontId="0" fillId="0" borderId="1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left"/>
    </xf>
    <xf numFmtId="0" fontId="0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/>
    </xf>
    <xf numFmtId="0" fontId="8" fillId="0" borderId="13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left"/>
    </xf>
    <xf numFmtId="0" fontId="0" fillId="0" borderId="17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16" xfId="0" applyNumberFormat="1" applyFont="1" applyFill="1" applyBorder="1" applyAlignment="1">
      <alignment horizontal="left"/>
    </xf>
    <xf numFmtId="0" fontId="0" fillId="0" borderId="17" xfId="0" applyBorder="1"/>
    <xf numFmtId="0" fontId="3" fillId="0" borderId="17" xfId="0" applyFont="1" applyBorder="1" applyAlignment="1">
      <alignment horizontal="right"/>
    </xf>
    <xf numFmtId="0" fontId="0" fillId="6" borderId="1" xfId="0" applyNumberFormat="1" applyFont="1" applyFill="1" applyBorder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0" fontId="0" fillId="6" borderId="18" xfId="0" applyNumberFormat="1" applyFont="1" applyFill="1" applyBorder="1" applyAlignment="1">
      <alignment horizontal="center"/>
    </xf>
    <xf numFmtId="0" fontId="0" fillId="6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16" xfId="0" applyBorder="1"/>
    <xf numFmtId="0" fontId="0" fillId="0" borderId="19" xfId="0" applyBorder="1"/>
    <xf numFmtId="0" fontId="0" fillId="0" borderId="4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6" xfId="0" applyBorder="1"/>
    <xf numFmtId="0" fontId="0" fillId="0" borderId="13" xfId="0" applyBorder="1"/>
    <xf numFmtId="0" fontId="0" fillId="0" borderId="7" xfId="0" applyBorder="1"/>
    <xf numFmtId="0" fontId="1" fillId="7" borderId="4" xfId="0" applyFont="1" applyFill="1" applyBorder="1"/>
    <xf numFmtId="0" fontId="0" fillId="7" borderId="10" xfId="0" applyFill="1" applyBorder="1"/>
    <xf numFmtId="0" fontId="4" fillId="7" borderId="14" xfId="0" applyFont="1" applyFill="1" applyBorder="1"/>
    <xf numFmtId="0" fontId="0" fillId="7" borderId="0" xfId="0" applyFill="1" applyBorder="1"/>
    <xf numFmtId="0" fontId="1" fillId="0" borderId="14" xfId="0" applyFont="1" applyBorder="1"/>
    <xf numFmtId="0" fontId="4" fillId="2" borderId="14" xfId="0" applyFont="1" applyFill="1" applyBorder="1"/>
    <xf numFmtId="0" fontId="0" fillId="2" borderId="0" xfId="0" applyFill="1" applyBorder="1"/>
    <xf numFmtId="0" fontId="5" fillId="0" borderId="0" xfId="0" applyFont="1" applyBorder="1"/>
    <xf numFmtId="0" fontId="4" fillId="5" borderId="14" xfId="0" applyFont="1" applyFill="1" applyBorder="1"/>
    <xf numFmtId="0" fontId="0" fillId="5" borderId="0" xfId="0" applyFill="1" applyBorder="1"/>
    <xf numFmtId="167" fontId="0" fillId="0" borderId="1" xfId="0" applyNumberFormat="1" applyFill="1" applyBorder="1"/>
    <xf numFmtId="167" fontId="0" fillId="3" borderId="1" xfId="0" applyNumberFormat="1" applyFill="1" applyBorder="1"/>
    <xf numFmtId="167" fontId="0" fillId="0" borderId="0" xfId="0" applyNumberFormat="1" applyFill="1" applyBorder="1"/>
    <xf numFmtId="167" fontId="0" fillId="3" borderId="1" xfId="0" applyNumberFormat="1" applyFill="1" applyBorder="1" applyAlignment="1">
      <alignment horizontal="right"/>
    </xf>
    <xf numFmtId="0" fontId="5" fillId="0" borderId="0" xfId="0" applyFont="1" applyFill="1" applyBorder="1"/>
    <xf numFmtId="167" fontId="0" fillId="6" borderId="1" xfId="0" applyNumberFormat="1" applyFill="1" applyBorder="1"/>
    <xf numFmtId="167" fontId="0" fillId="0" borderId="1" xfId="0" applyNumberFormat="1" applyBorder="1"/>
    <xf numFmtId="0" fontId="1" fillId="0" borderId="0" xfId="0" applyFont="1" applyFill="1" applyBorder="1" applyAlignment="1">
      <alignment horizontal="left"/>
    </xf>
    <xf numFmtId="0" fontId="0" fillId="0" borderId="0" xfId="0" applyNumberFormat="1" applyBorder="1"/>
    <xf numFmtId="167" fontId="0" fillId="4" borderId="1" xfId="0" applyNumberFormat="1" applyFill="1" applyBorder="1"/>
    <xf numFmtId="2" fontId="0" fillId="4" borderId="1" xfId="0" applyNumberFormat="1" applyFill="1" applyBorder="1"/>
    <xf numFmtId="1" fontId="0" fillId="4" borderId="1" xfId="0" applyNumberFormat="1" applyFill="1" applyBorder="1"/>
    <xf numFmtId="0" fontId="11" fillId="0" borderId="0" xfId="0" applyFont="1"/>
    <xf numFmtId="0" fontId="0" fillId="7" borderId="5" xfId="0" applyFill="1" applyBorder="1"/>
    <xf numFmtId="0" fontId="0" fillId="7" borderId="15" xfId="0" applyFill="1" applyBorder="1"/>
    <xf numFmtId="0" fontId="0" fillId="2" borderId="15" xfId="0" applyFill="1" applyBorder="1"/>
    <xf numFmtId="0" fontId="5" fillId="0" borderId="15" xfId="0" applyFont="1" applyBorder="1"/>
    <xf numFmtId="0" fontId="0" fillId="5" borderId="15" xfId="0" applyFill="1" applyBorder="1"/>
    <xf numFmtId="0" fontId="1" fillId="0" borderId="6" xfId="0" applyFont="1" applyBorder="1"/>
    <xf numFmtId="0" fontId="4" fillId="6" borderId="14" xfId="0" applyFont="1" applyFill="1" applyBorder="1"/>
    <xf numFmtId="0" fontId="0" fillId="6" borderId="0" xfId="0" applyFill="1" applyBorder="1"/>
    <xf numFmtId="0" fontId="0" fillId="6" borderId="15" xfId="0" applyFill="1" applyBorder="1"/>
    <xf numFmtId="167" fontId="0" fillId="0" borderId="0" xfId="0" applyNumberFormat="1" applyBorder="1"/>
    <xf numFmtId="0" fontId="4" fillId="3" borderId="14" xfId="0" applyFont="1" applyFill="1" applyBorder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/>
    <xf numFmtId="0" fontId="6" fillId="0" borderId="0" xfId="0" applyFont="1" applyBorder="1" applyAlignment="1">
      <alignment horizontal="left" vertical="center" indent="1"/>
    </xf>
    <xf numFmtId="0" fontId="1" fillId="0" borderId="14" xfId="0" applyFont="1" applyFill="1" applyBorder="1"/>
    <xf numFmtId="0" fontId="0" fillId="3" borderId="15" xfId="0" applyFill="1" applyBorder="1"/>
    <xf numFmtId="0" fontId="4" fillId="4" borderId="14" xfId="0" applyFont="1" applyFill="1" applyBorder="1"/>
    <xf numFmtId="0" fontId="0" fillId="4" borderId="0" xfId="0" applyFill="1" applyBorder="1"/>
    <xf numFmtId="0" fontId="0" fillId="4" borderId="15" xfId="0" applyFill="1" applyBorder="1"/>
    <xf numFmtId="0" fontId="0" fillId="6" borderId="14" xfId="0" applyFill="1" applyBorder="1"/>
    <xf numFmtId="0" fontId="0" fillId="0" borderId="15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0" fontId="0" fillId="0" borderId="15" xfId="0" applyNumberFormat="1" applyBorder="1" applyAlignment="1">
      <alignment horizontal="center"/>
    </xf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88901</xdr:colOff>
      <xdr:row>0</xdr:row>
      <xdr:rowOff>120650</xdr:rowOff>
    </xdr:from>
    <xdr:to>
      <xdr:col>9</xdr:col>
      <xdr:colOff>318296</xdr:colOff>
      <xdr:row>6</xdr:row>
      <xdr:rowOff>171450</xdr:rowOff>
    </xdr:to>
    <xdr:grpSp>
      <xdr:nvGrpSpPr>
        <xdr:cNvPr id="8" name="Grupp 7"/>
        <xdr:cNvGrpSpPr/>
      </xdr:nvGrpSpPr>
      <xdr:grpSpPr>
        <a:xfrm>
          <a:off x="88901" y="120650"/>
          <a:ext cx="5715795" cy="1155700"/>
          <a:chOff x="88901" y="120650"/>
          <a:chExt cx="5715795" cy="1155700"/>
        </a:xfrm>
      </xdr:grpSpPr>
      <xdr:pic>
        <xdr:nvPicPr>
          <xdr:cNvPr id="4" name="Bildobjekt 3" descr="Logo_bonus_cmyk.tif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71267" y="120650"/>
            <a:ext cx="4133429" cy="11557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5" name="Picture 3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01" y="120650"/>
            <a:ext cx="1524000" cy="1143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90714</xdr:colOff>
      <xdr:row>70</xdr:row>
      <xdr:rowOff>9072</xdr:rowOff>
    </xdr:from>
    <xdr:to>
      <xdr:col>12</xdr:col>
      <xdr:colOff>522514</xdr:colOff>
      <xdr:row>70</xdr:row>
      <xdr:rowOff>136072</xdr:rowOff>
    </xdr:to>
    <xdr:sp macro="" textlink="">
      <xdr:nvSpPr>
        <xdr:cNvPr id="2" name="Högerpil 1"/>
        <xdr:cNvSpPr/>
      </xdr:nvSpPr>
      <xdr:spPr>
        <a:xfrm>
          <a:off x="9289143" y="13425715"/>
          <a:ext cx="431800" cy="127000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117927</xdr:colOff>
      <xdr:row>73</xdr:row>
      <xdr:rowOff>12700</xdr:rowOff>
    </xdr:from>
    <xdr:to>
      <xdr:col>14</xdr:col>
      <xdr:colOff>476249</xdr:colOff>
      <xdr:row>73</xdr:row>
      <xdr:rowOff>181428</xdr:rowOff>
    </xdr:to>
    <xdr:sp macro="" textlink="">
      <xdr:nvSpPr>
        <xdr:cNvPr id="3" name="Högerpil 2"/>
        <xdr:cNvSpPr/>
      </xdr:nvSpPr>
      <xdr:spPr>
        <a:xfrm>
          <a:off x="9316356" y="14000843"/>
          <a:ext cx="1573893" cy="168728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8</xdr:col>
      <xdr:colOff>399144</xdr:colOff>
      <xdr:row>70</xdr:row>
      <xdr:rowOff>18143</xdr:rowOff>
    </xdr:from>
    <xdr:to>
      <xdr:col>10</xdr:col>
      <xdr:colOff>127001</xdr:colOff>
      <xdr:row>70</xdr:row>
      <xdr:rowOff>172357</xdr:rowOff>
    </xdr:to>
    <xdr:sp macro="" textlink="">
      <xdr:nvSpPr>
        <xdr:cNvPr id="4" name="Högerpil 3"/>
        <xdr:cNvSpPr/>
      </xdr:nvSpPr>
      <xdr:spPr>
        <a:xfrm>
          <a:off x="7166430" y="13226143"/>
          <a:ext cx="943428" cy="154214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6</xdr:col>
      <xdr:colOff>362857</xdr:colOff>
      <xdr:row>73</xdr:row>
      <xdr:rowOff>0</xdr:rowOff>
    </xdr:from>
    <xdr:to>
      <xdr:col>10</xdr:col>
      <xdr:colOff>136072</xdr:colOff>
      <xdr:row>73</xdr:row>
      <xdr:rowOff>181429</xdr:rowOff>
    </xdr:to>
    <xdr:sp macro="" textlink="">
      <xdr:nvSpPr>
        <xdr:cNvPr id="5" name="Högerpil 4"/>
        <xdr:cNvSpPr/>
      </xdr:nvSpPr>
      <xdr:spPr>
        <a:xfrm>
          <a:off x="5914571" y="13779500"/>
          <a:ext cx="2204358" cy="181429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3"/>
  <sheetViews>
    <sheetView workbookViewId="0">
      <selection activeCell="I16" sqref="I16"/>
    </sheetView>
  </sheetViews>
  <sheetFormatPr defaultRowHeight="14.5" x14ac:dyDescent="0.35"/>
  <sheetData>
    <row r="9" spans="1:10" x14ac:dyDescent="0.35">
      <c r="A9" s="93" t="s">
        <v>95</v>
      </c>
      <c r="B9" s="93"/>
      <c r="C9" s="93"/>
      <c r="D9" s="93"/>
      <c r="E9" s="93"/>
      <c r="F9" s="93"/>
      <c r="G9" s="93"/>
      <c r="H9" s="93"/>
      <c r="I9" s="93"/>
      <c r="J9" s="93"/>
    </row>
    <row r="10" spans="1:10" x14ac:dyDescent="0.35">
      <c r="A10" s="93" t="s">
        <v>92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0" x14ac:dyDescent="0.35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0" x14ac:dyDescent="0.35">
      <c r="A12" s="93" t="s">
        <v>93</v>
      </c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35">
      <c r="A13" s="93" t="s">
        <v>94</v>
      </c>
      <c r="B13" s="93"/>
      <c r="C13" s="93"/>
      <c r="D13" s="93"/>
      <c r="E13" s="93"/>
      <c r="F13" s="93"/>
      <c r="G13" s="93"/>
      <c r="H13" s="93"/>
      <c r="I13" s="93"/>
      <c r="J13" s="9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8"/>
  <sheetViews>
    <sheetView tabSelected="1" zoomScale="70" zoomScaleNormal="70" workbookViewId="0">
      <selection activeCell="O110" sqref="O110"/>
    </sheetView>
  </sheetViews>
  <sheetFormatPr defaultRowHeight="14.5" x14ac:dyDescent="0.35"/>
  <cols>
    <col min="1" max="1" width="32.81640625" style="60" customWidth="1"/>
    <col min="2" max="2" width="11.81640625" customWidth="1"/>
    <col min="16" max="16" width="25.54296875" customWidth="1"/>
    <col min="17" max="17" width="14.453125" bestFit="1" customWidth="1"/>
    <col min="18" max="18" width="12.54296875" bestFit="1" customWidth="1"/>
    <col min="19" max="19" width="12.36328125" bestFit="1" customWidth="1"/>
    <col min="20" max="20" width="9.81640625" bestFit="1" customWidth="1"/>
    <col min="22" max="22" width="21.1796875" customWidth="1"/>
    <col min="23" max="23" width="11.81640625" bestFit="1" customWidth="1"/>
  </cols>
  <sheetData>
    <row r="1" spans="1:13" x14ac:dyDescent="0.35">
      <c r="A1" s="71"/>
      <c r="B1" s="72"/>
      <c r="C1" s="72"/>
      <c r="D1" s="72"/>
      <c r="E1" s="72"/>
      <c r="F1" s="72"/>
      <c r="G1" s="72"/>
      <c r="H1" s="72"/>
      <c r="I1" s="72"/>
      <c r="J1" s="72"/>
      <c r="K1" s="94"/>
      <c r="L1" s="6"/>
      <c r="M1" s="6"/>
    </row>
    <row r="2" spans="1:13" ht="18.5" x14ac:dyDescent="0.45">
      <c r="A2" s="73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95"/>
      <c r="L2" s="6"/>
      <c r="M2" s="6"/>
    </row>
    <row r="3" spans="1:13" ht="15" thickBot="1" x14ac:dyDescent="0.4">
      <c r="A3" s="75"/>
      <c r="B3" s="5"/>
      <c r="C3" s="5"/>
      <c r="D3" s="5"/>
      <c r="E3" s="5"/>
      <c r="F3" s="5"/>
      <c r="G3" s="5"/>
      <c r="H3" s="5"/>
      <c r="I3" s="5"/>
      <c r="J3" s="5"/>
      <c r="K3" s="67"/>
      <c r="L3" s="6"/>
      <c r="M3" s="6"/>
    </row>
    <row r="4" spans="1:13" ht="15" thickBot="1" x14ac:dyDescent="0.4">
      <c r="A4" s="75" t="s">
        <v>80</v>
      </c>
      <c r="B4" s="62"/>
      <c r="C4" s="54"/>
      <c r="D4" s="54"/>
      <c r="E4" s="54"/>
      <c r="F4" s="54"/>
      <c r="G4" s="54"/>
      <c r="H4" s="54"/>
      <c r="I4" s="54"/>
      <c r="J4" s="63"/>
      <c r="K4" s="67"/>
      <c r="L4" s="6"/>
      <c r="M4" s="6"/>
    </row>
    <row r="5" spans="1:13" ht="15" thickBot="1" x14ac:dyDescent="0.4">
      <c r="A5" s="75"/>
      <c r="B5" s="5"/>
      <c r="C5" s="5"/>
      <c r="D5" s="5"/>
      <c r="E5" s="5"/>
      <c r="F5" s="5"/>
      <c r="G5" s="5"/>
      <c r="H5" s="5"/>
      <c r="I5" s="5"/>
      <c r="J5" s="5"/>
      <c r="K5" s="67"/>
      <c r="L5" s="6"/>
      <c r="M5" s="6"/>
    </row>
    <row r="6" spans="1:13" x14ac:dyDescent="0.35">
      <c r="A6" s="75" t="s">
        <v>79</v>
      </c>
      <c r="B6" s="64"/>
      <c r="C6" s="65"/>
      <c r="D6" s="65"/>
      <c r="E6" s="65"/>
      <c r="F6" s="65"/>
      <c r="G6" s="65"/>
      <c r="H6" s="65"/>
      <c r="I6" s="65"/>
      <c r="J6" s="11"/>
      <c r="K6" s="67"/>
      <c r="L6" s="6"/>
      <c r="M6" s="6"/>
    </row>
    <row r="7" spans="1:13" x14ac:dyDescent="0.35">
      <c r="A7" s="75"/>
      <c r="B7" s="66"/>
      <c r="C7" s="5"/>
      <c r="D7" s="5"/>
      <c r="E7" s="5"/>
      <c r="F7" s="5"/>
      <c r="G7" s="5"/>
      <c r="H7" s="5"/>
      <c r="I7" s="5"/>
      <c r="J7" s="67"/>
      <c r="K7" s="67"/>
      <c r="L7" s="6"/>
      <c r="M7" s="6"/>
    </row>
    <row r="8" spans="1:13" ht="15" thickBot="1" x14ac:dyDescent="0.4">
      <c r="A8" s="75"/>
      <c r="B8" s="68"/>
      <c r="C8" s="69"/>
      <c r="D8" s="69"/>
      <c r="E8" s="69"/>
      <c r="F8" s="69"/>
      <c r="G8" s="69"/>
      <c r="H8" s="69"/>
      <c r="I8" s="69"/>
      <c r="J8" s="70"/>
      <c r="K8" s="67"/>
      <c r="L8" s="6"/>
      <c r="M8" s="6"/>
    </row>
    <row r="9" spans="1:13" x14ac:dyDescent="0.35">
      <c r="A9" s="75"/>
      <c r="B9" s="5"/>
      <c r="C9" s="5"/>
      <c r="D9" s="5"/>
      <c r="E9" s="5"/>
      <c r="F9" s="5"/>
      <c r="G9" s="5"/>
      <c r="H9" s="5"/>
      <c r="I9" s="5"/>
      <c r="J9" s="5"/>
      <c r="K9" s="67"/>
      <c r="L9" s="6"/>
      <c r="M9" s="6"/>
    </row>
    <row r="10" spans="1:13" ht="15" thickBot="1" x14ac:dyDescent="0.4">
      <c r="A10" s="75" t="s">
        <v>82</v>
      </c>
      <c r="B10" s="5"/>
      <c r="C10" s="5"/>
      <c r="D10" s="5"/>
      <c r="E10" s="5"/>
      <c r="F10" s="5"/>
      <c r="G10" s="5"/>
      <c r="H10" s="5"/>
      <c r="I10" s="5"/>
      <c r="J10" s="5"/>
      <c r="K10" s="67"/>
      <c r="L10" s="6"/>
      <c r="M10" s="6"/>
    </row>
    <row r="11" spans="1:13" ht="15" thickBot="1" x14ac:dyDescent="0.4">
      <c r="A11" s="75" t="s">
        <v>83</v>
      </c>
      <c r="B11" s="62"/>
      <c r="C11" s="54"/>
      <c r="D11" s="54"/>
      <c r="E11" s="54"/>
      <c r="F11" s="54"/>
      <c r="G11" s="54"/>
      <c r="H11" s="54"/>
      <c r="I11" s="54"/>
      <c r="J11" s="63"/>
      <c r="K11" s="67"/>
      <c r="L11" s="6"/>
      <c r="M11" s="6"/>
    </row>
    <row r="12" spans="1:13" ht="15" thickBot="1" x14ac:dyDescent="0.4">
      <c r="A12" s="75" t="s">
        <v>84</v>
      </c>
      <c r="B12" s="62"/>
      <c r="C12" s="54"/>
      <c r="D12" s="54"/>
      <c r="E12" s="54"/>
      <c r="F12" s="54"/>
      <c r="G12" s="54"/>
      <c r="H12" s="54"/>
      <c r="I12" s="54"/>
      <c r="J12" s="63"/>
      <c r="K12" s="67"/>
      <c r="L12" s="6"/>
      <c r="M12" s="6"/>
    </row>
    <row r="13" spans="1:13" x14ac:dyDescent="0.35">
      <c r="A13" s="75"/>
      <c r="B13" s="5"/>
      <c r="C13" s="5"/>
      <c r="D13" s="5"/>
      <c r="E13" s="5"/>
      <c r="F13" s="5"/>
      <c r="G13" s="5"/>
      <c r="H13" s="5"/>
      <c r="I13" s="5"/>
      <c r="J13" s="5"/>
      <c r="K13" s="67"/>
      <c r="L13" s="6"/>
      <c r="M13" s="6"/>
    </row>
    <row r="14" spans="1:13" x14ac:dyDescent="0.35">
      <c r="A14" s="75"/>
      <c r="B14" s="5"/>
      <c r="C14" s="5"/>
      <c r="D14" s="5"/>
      <c r="E14" s="5"/>
      <c r="F14" s="5"/>
      <c r="G14" s="5"/>
      <c r="H14" s="5"/>
      <c r="I14" s="5"/>
      <c r="J14" s="5"/>
      <c r="K14" s="67"/>
      <c r="L14" s="6"/>
      <c r="M14" s="6"/>
    </row>
    <row r="15" spans="1:13" ht="18.5" x14ac:dyDescent="0.45">
      <c r="A15" s="76" t="s">
        <v>11</v>
      </c>
      <c r="B15" s="77"/>
      <c r="C15" s="77"/>
      <c r="D15" s="77"/>
      <c r="E15" s="77"/>
      <c r="F15" s="77"/>
      <c r="G15" s="77"/>
      <c r="H15" s="77"/>
      <c r="I15" s="77"/>
      <c r="J15" s="77"/>
      <c r="K15" s="96"/>
      <c r="L15" s="6"/>
      <c r="M15" s="6"/>
    </row>
    <row r="16" spans="1:13" ht="15" thickBot="1" x14ac:dyDescent="0.4">
      <c r="A16" s="75"/>
      <c r="B16" s="5"/>
      <c r="C16" s="5"/>
      <c r="D16" s="5"/>
      <c r="E16" s="5"/>
      <c r="F16" s="5"/>
      <c r="G16" s="5"/>
      <c r="H16" s="5"/>
      <c r="I16" s="5"/>
      <c r="J16" s="5"/>
      <c r="K16" s="67"/>
      <c r="L16" s="6"/>
      <c r="M16" s="6"/>
    </row>
    <row r="17" spans="1:15" ht="17" thickBot="1" x14ac:dyDescent="0.4">
      <c r="A17" s="75" t="s">
        <v>0</v>
      </c>
      <c r="B17" s="1"/>
      <c r="C17" s="5" t="s">
        <v>1</v>
      </c>
      <c r="D17" s="5"/>
      <c r="E17" s="78" t="s">
        <v>3</v>
      </c>
      <c r="F17" s="78"/>
      <c r="G17" s="78"/>
      <c r="H17" s="78"/>
      <c r="I17" s="78"/>
      <c r="J17" s="78"/>
      <c r="K17" s="97"/>
      <c r="L17" s="85"/>
      <c r="M17" s="85"/>
      <c r="N17" s="2"/>
      <c r="O17" s="2"/>
    </row>
    <row r="18" spans="1:15" ht="17" thickBot="1" x14ac:dyDescent="0.4">
      <c r="A18" s="75" t="s">
        <v>4</v>
      </c>
      <c r="B18" s="1"/>
      <c r="C18" s="5" t="s">
        <v>2</v>
      </c>
      <c r="D18" s="5"/>
      <c r="E18" s="78" t="s">
        <v>78</v>
      </c>
      <c r="F18" s="78"/>
      <c r="G18" s="78"/>
      <c r="H18" s="78"/>
      <c r="I18" s="78"/>
      <c r="J18" s="78"/>
      <c r="K18" s="97"/>
      <c r="L18" s="85"/>
      <c r="M18" s="85"/>
      <c r="N18" s="2"/>
      <c r="O18" s="2"/>
    </row>
    <row r="19" spans="1:15" ht="15" thickBot="1" x14ac:dyDescent="0.4">
      <c r="A19" s="75" t="s">
        <v>22</v>
      </c>
      <c r="B19" s="1"/>
      <c r="C19" s="5" t="s">
        <v>85</v>
      </c>
      <c r="D19" s="5"/>
      <c r="E19" s="5"/>
      <c r="F19" s="5"/>
      <c r="G19" s="5"/>
      <c r="H19" s="5"/>
      <c r="I19" s="5"/>
      <c r="J19" s="78"/>
      <c r="K19" s="97"/>
      <c r="L19" s="85"/>
      <c r="M19" s="85"/>
      <c r="N19" s="2"/>
      <c r="O19" s="2"/>
    </row>
    <row r="20" spans="1:15" x14ac:dyDescent="0.35">
      <c r="A20" s="75"/>
      <c r="B20" s="5"/>
      <c r="C20" s="5"/>
      <c r="D20" s="5"/>
      <c r="E20" s="5"/>
      <c r="F20" s="5"/>
      <c r="G20" s="5"/>
      <c r="H20" s="5"/>
      <c r="I20" s="5"/>
      <c r="J20" s="78"/>
      <c r="K20" s="97"/>
      <c r="L20" s="85"/>
      <c r="M20" s="85"/>
      <c r="N20" s="2"/>
      <c r="O20" s="2"/>
    </row>
    <row r="21" spans="1:15" x14ac:dyDescent="0.35">
      <c r="A21" s="75"/>
      <c r="B21" s="5"/>
      <c r="C21" s="5"/>
      <c r="D21" s="5"/>
      <c r="E21" s="78" t="s">
        <v>76</v>
      </c>
      <c r="F21" s="78"/>
      <c r="G21" s="78"/>
      <c r="H21" s="78"/>
      <c r="I21" s="78"/>
      <c r="J21" s="5"/>
      <c r="K21" s="67"/>
      <c r="L21" s="6"/>
      <c r="M21" s="6"/>
    </row>
    <row r="22" spans="1:15" x14ac:dyDescent="0.35">
      <c r="A22" s="75"/>
      <c r="B22" s="5"/>
      <c r="C22" s="5"/>
      <c r="D22" s="5"/>
      <c r="E22" s="78" t="s">
        <v>77</v>
      </c>
      <c r="F22" s="5"/>
      <c r="G22" s="5"/>
      <c r="H22" s="5"/>
      <c r="I22" s="5"/>
      <c r="J22" s="5"/>
      <c r="K22" s="67"/>
      <c r="L22" s="6"/>
      <c r="M22" s="6"/>
    </row>
    <row r="23" spans="1:15" x14ac:dyDescent="0.35">
      <c r="A23" s="75"/>
      <c r="B23" s="5"/>
      <c r="C23" s="5"/>
      <c r="D23" s="5"/>
      <c r="E23" s="78"/>
      <c r="F23" s="5"/>
      <c r="G23" s="5"/>
      <c r="H23" s="5"/>
      <c r="I23" s="5"/>
      <c r="J23" s="5"/>
      <c r="K23" s="67"/>
      <c r="L23" s="6"/>
      <c r="M23" s="6"/>
    </row>
    <row r="24" spans="1:15" x14ac:dyDescent="0.35">
      <c r="A24" s="75"/>
      <c r="B24" s="5"/>
      <c r="C24" s="5"/>
      <c r="D24" s="5"/>
      <c r="E24" s="78"/>
      <c r="F24" s="5"/>
      <c r="G24" s="5"/>
      <c r="H24" s="5"/>
      <c r="I24" s="5"/>
      <c r="J24" s="5"/>
      <c r="K24" s="67"/>
      <c r="L24" s="6"/>
      <c r="M24" s="6"/>
    </row>
    <row r="25" spans="1:15" ht="18.5" x14ac:dyDescent="0.45">
      <c r="A25" s="79" t="s">
        <v>8</v>
      </c>
      <c r="B25" s="80"/>
      <c r="C25" s="80"/>
      <c r="D25" s="80"/>
      <c r="E25" s="80"/>
      <c r="F25" s="80"/>
      <c r="G25" s="80"/>
      <c r="H25" s="80"/>
      <c r="I25" s="80"/>
      <c r="J25" s="80"/>
      <c r="K25" s="98"/>
      <c r="L25" s="6"/>
      <c r="M25" s="6"/>
    </row>
    <row r="26" spans="1:15" ht="15" thickBot="1" x14ac:dyDescent="0.4">
      <c r="A26" s="75"/>
      <c r="B26" s="5"/>
      <c r="C26" s="5"/>
      <c r="D26" s="5"/>
      <c r="E26" s="5"/>
      <c r="F26" s="5"/>
      <c r="G26" s="5"/>
      <c r="H26" s="5"/>
      <c r="I26" s="5"/>
      <c r="J26" s="5"/>
      <c r="K26" s="67"/>
      <c r="L26" s="6"/>
      <c r="M26" s="6"/>
    </row>
    <row r="27" spans="1:15" ht="15" thickBot="1" x14ac:dyDescent="0.4">
      <c r="A27" s="75" t="s">
        <v>5</v>
      </c>
      <c r="B27" s="3">
        <v>30</v>
      </c>
      <c r="C27" s="5" t="s">
        <v>6</v>
      </c>
      <c r="D27" s="5"/>
      <c r="E27" s="78" t="s">
        <v>25</v>
      </c>
      <c r="F27" s="78"/>
      <c r="G27" s="78"/>
      <c r="H27" s="78"/>
      <c r="I27" s="78"/>
      <c r="J27" s="78"/>
      <c r="K27" s="97"/>
      <c r="L27" s="85"/>
      <c r="M27" s="6"/>
    </row>
    <row r="28" spans="1:15" ht="15" thickBot="1" x14ac:dyDescent="0.4">
      <c r="A28" s="75" t="s">
        <v>7</v>
      </c>
      <c r="B28" s="3">
        <v>15</v>
      </c>
      <c r="C28" s="5" t="s">
        <v>6</v>
      </c>
      <c r="D28" s="5"/>
      <c r="E28" s="78" t="s">
        <v>24</v>
      </c>
      <c r="F28" s="78"/>
      <c r="G28" s="78"/>
      <c r="H28" s="78"/>
      <c r="I28" s="78"/>
      <c r="J28" s="78"/>
      <c r="K28" s="97"/>
      <c r="L28" s="85"/>
      <c r="M28" s="6"/>
    </row>
    <row r="29" spans="1:15" ht="15" thickBot="1" x14ac:dyDescent="0.4">
      <c r="A29" s="75"/>
      <c r="B29" s="6"/>
      <c r="C29" s="5"/>
      <c r="D29" s="78"/>
      <c r="E29" s="78"/>
      <c r="F29" s="78"/>
      <c r="G29" s="78"/>
      <c r="H29" s="78"/>
      <c r="I29" s="78"/>
      <c r="J29" s="78"/>
      <c r="K29" s="97"/>
      <c r="L29" s="85"/>
      <c r="M29" s="6"/>
    </row>
    <row r="30" spans="1:15" ht="15" thickBot="1" x14ac:dyDescent="0.4">
      <c r="A30" s="75" t="s">
        <v>9</v>
      </c>
      <c r="B30" s="3"/>
      <c r="C30" s="5" t="s">
        <v>10</v>
      </c>
      <c r="D30" s="5"/>
      <c r="E30" s="5"/>
      <c r="F30" s="5"/>
      <c r="G30" s="5"/>
      <c r="H30" s="5"/>
      <c r="I30" s="5"/>
      <c r="J30" s="5"/>
      <c r="K30" s="67"/>
      <c r="L30" s="6"/>
      <c r="M30" s="6"/>
    </row>
    <row r="31" spans="1:15" ht="15" thickBot="1" x14ac:dyDescent="0.4">
      <c r="A31" s="99"/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6"/>
      <c r="M31" s="6"/>
    </row>
    <row r="32" spans="1:15" x14ac:dyDescent="0.35">
      <c r="A32" s="51"/>
      <c r="B32" s="5"/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</row>
    <row r="33" spans="1:16" ht="15" thickBot="1" x14ac:dyDescent="0.4">
      <c r="A33" s="51"/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</row>
    <row r="34" spans="1:16" x14ac:dyDescent="0.35">
      <c r="A34" s="48"/>
      <c r="B34" s="65"/>
      <c r="C34" s="65"/>
      <c r="D34" s="65"/>
      <c r="E34" s="65"/>
      <c r="F34" s="65"/>
      <c r="G34" s="65"/>
      <c r="H34" s="65"/>
      <c r="I34" s="65"/>
      <c r="J34" s="65"/>
      <c r="K34" s="11"/>
      <c r="L34" s="6"/>
      <c r="M34" s="6"/>
    </row>
    <row r="35" spans="1:16" ht="18.5" x14ac:dyDescent="0.45">
      <c r="A35" s="104" t="s">
        <v>12</v>
      </c>
      <c r="B35" s="105"/>
      <c r="C35" s="105"/>
      <c r="D35" s="105"/>
      <c r="E35" s="105"/>
      <c r="F35" s="105"/>
      <c r="G35" s="106"/>
      <c r="H35" s="107"/>
      <c r="I35" s="105"/>
      <c r="J35" s="105"/>
      <c r="K35" s="110"/>
      <c r="L35" s="6"/>
      <c r="M35" s="6"/>
    </row>
    <row r="36" spans="1:16" ht="15" thickBot="1" x14ac:dyDescent="0.4">
      <c r="A36" s="75"/>
      <c r="B36" s="5"/>
      <c r="C36" s="5"/>
      <c r="D36" s="5"/>
      <c r="E36" s="5"/>
      <c r="F36" s="5"/>
      <c r="G36" s="108"/>
      <c r="H36" s="5"/>
      <c r="I36" s="5"/>
      <c r="J36" s="5"/>
      <c r="K36" s="67"/>
    </row>
    <row r="37" spans="1:16" ht="15" thickBot="1" x14ac:dyDescent="0.4">
      <c r="A37" s="75" t="s">
        <v>13</v>
      </c>
      <c r="B37" s="81"/>
      <c r="C37" s="7" t="s">
        <v>17</v>
      </c>
      <c r="D37" s="5"/>
      <c r="E37" s="5"/>
      <c r="F37" s="5"/>
      <c r="G37" s="108"/>
      <c r="H37" s="5"/>
      <c r="I37" s="5"/>
      <c r="J37" s="5"/>
      <c r="K37" s="67"/>
    </row>
    <row r="38" spans="1:16" ht="15" thickBot="1" x14ac:dyDescent="0.4">
      <c r="A38" s="75" t="s">
        <v>15</v>
      </c>
      <c r="B38" s="81"/>
      <c r="C38" s="7" t="s">
        <v>17</v>
      </c>
      <c r="D38" s="5"/>
      <c r="E38" s="5"/>
      <c r="F38" s="5"/>
      <c r="G38" s="108"/>
      <c r="H38" s="5"/>
      <c r="I38" s="5"/>
      <c r="J38" s="5"/>
      <c r="K38" s="67"/>
    </row>
    <row r="39" spans="1:16" ht="15" thickBot="1" x14ac:dyDescent="0.4">
      <c r="A39" s="75" t="s">
        <v>16</v>
      </c>
      <c r="B39" s="81"/>
      <c r="C39" s="7" t="s">
        <v>17</v>
      </c>
      <c r="D39" s="5"/>
      <c r="E39" s="5"/>
      <c r="F39" s="5"/>
      <c r="G39" s="108"/>
      <c r="H39" s="5"/>
      <c r="I39" s="5"/>
      <c r="J39" s="5"/>
      <c r="K39" s="67"/>
    </row>
    <row r="40" spans="1:16" ht="15" thickBot="1" x14ac:dyDescent="0.4">
      <c r="A40" s="75" t="s">
        <v>7</v>
      </c>
      <c r="B40" s="81"/>
      <c r="C40" s="7" t="s">
        <v>17</v>
      </c>
      <c r="D40" s="5"/>
      <c r="E40" s="5"/>
      <c r="F40" s="5"/>
      <c r="G40" s="5"/>
      <c r="H40" s="5"/>
      <c r="I40" s="5"/>
      <c r="J40" s="5"/>
      <c r="K40" s="67"/>
    </row>
    <row r="41" spans="1:16" ht="15" thickBot="1" x14ac:dyDescent="0.4">
      <c r="A41" s="75" t="s">
        <v>14</v>
      </c>
      <c r="B41" s="81"/>
      <c r="C41" s="7" t="s">
        <v>17</v>
      </c>
      <c r="D41" s="5"/>
      <c r="E41" s="5"/>
      <c r="F41" s="5"/>
      <c r="G41" s="5"/>
      <c r="H41" s="5"/>
      <c r="I41" s="5"/>
      <c r="J41" s="5"/>
      <c r="K41" s="67"/>
    </row>
    <row r="42" spans="1:16" ht="15" thickBot="1" x14ac:dyDescent="0.4">
      <c r="A42" s="75"/>
      <c r="B42" s="83"/>
      <c r="C42" s="5"/>
      <c r="D42" s="5"/>
      <c r="E42" s="5"/>
      <c r="F42" s="5"/>
      <c r="G42" s="5"/>
      <c r="H42" s="5"/>
      <c r="I42" s="5"/>
      <c r="J42" s="5"/>
      <c r="K42" s="67"/>
    </row>
    <row r="43" spans="1:16" ht="15" thickBot="1" x14ac:dyDescent="0.4">
      <c r="A43" s="75" t="s">
        <v>18</v>
      </c>
      <c r="B43" s="82">
        <f>SUM(B37:B41)*C43</f>
        <v>0</v>
      </c>
      <c r="C43" s="8">
        <v>0.15</v>
      </c>
      <c r="D43" s="5"/>
      <c r="E43" s="78" t="s">
        <v>20</v>
      </c>
      <c r="F43" s="78"/>
      <c r="G43" s="78"/>
      <c r="H43" s="5"/>
      <c r="I43" s="5"/>
      <c r="J43" s="5"/>
      <c r="K43" s="67"/>
    </row>
    <row r="44" spans="1:16" ht="15" thickBot="1" x14ac:dyDescent="0.4">
      <c r="A44" s="75"/>
      <c r="B44" s="83"/>
      <c r="C44" s="7"/>
      <c r="D44" s="78"/>
      <c r="E44" s="78"/>
      <c r="F44" s="78"/>
      <c r="G44" s="78"/>
      <c r="H44" s="5"/>
      <c r="I44" s="5"/>
      <c r="J44" s="5"/>
      <c r="K44" s="67"/>
    </row>
    <row r="45" spans="1:16" ht="15" thickBot="1" x14ac:dyDescent="0.4">
      <c r="A45" s="109" t="s">
        <v>21</v>
      </c>
      <c r="B45" s="82">
        <f>SUM(B37:B43)</f>
        <v>0</v>
      </c>
      <c r="C45" s="7" t="s">
        <v>17</v>
      </c>
      <c r="D45" s="78"/>
      <c r="E45" s="78"/>
      <c r="F45" s="78"/>
      <c r="G45" s="78"/>
      <c r="H45" s="5"/>
      <c r="I45" s="5"/>
      <c r="J45" s="5"/>
      <c r="K45" s="67"/>
    </row>
    <row r="46" spans="1:16" ht="15" thickBot="1" x14ac:dyDescent="0.4">
      <c r="A46" s="75"/>
      <c r="B46" s="83"/>
      <c r="C46" s="7"/>
      <c r="D46" s="78"/>
      <c r="E46" s="78"/>
      <c r="F46" s="78"/>
      <c r="G46" s="78"/>
      <c r="H46" s="5"/>
      <c r="I46" s="5"/>
      <c r="J46" s="5"/>
      <c r="K46" s="67"/>
    </row>
    <row r="47" spans="1:16" ht="15" thickBot="1" x14ac:dyDescent="0.4">
      <c r="A47" s="75" t="s">
        <v>19</v>
      </c>
      <c r="B47" s="82">
        <f>B45*C47</f>
        <v>0</v>
      </c>
      <c r="C47" s="8">
        <v>0.2</v>
      </c>
      <c r="D47" s="5"/>
      <c r="E47" s="78" t="s">
        <v>86</v>
      </c>
      <c r="F47" s="78"/>
      <c r="G47" s="78"/>
      <c r="H47" s="78"/>
      <c r="I47" s="78"/>
      <c r="J47" s="78"/>
      <c r="K47" s="97"/>
      <c r="L47" s="2"/>
      <c r="M47" s="2"/>
      <c r="N47" s="2"/>
      <c r="O47" s="2"/>
      <c r="P47" s="2"/>
    </row>
    <row r="48" spans="1:16" x14ac:dyDescent="0.35">
      <c r="A48" s="75"/>
      <c r="B48" s="103"/>
      <c r="C48" s="7"/>
      <c r="D48" s="5"/>
      <c r="E48" s="78" t="s">
        <v>87</v>
      </c>
      <c r="F48" s="78"/>
      <c r="G48" s="78"/>
      <c r="H48" s="78"/>
      <c r="I48" s="78"/>
      <c r="J48" s="78"/>
      <c r="K48" s="67"/>
    </row>
    <row r="49" spans="1:22" ht="15" thickBot="1" x14ac:dyDescent="0.4">
      <c r="A49" s="75"/>
      <c r="B49" s="103"/>
      <c r="C49" s="7"/>
      <c r="D49" s="78"/>
      <c r="E49" s="78"/>
      <c r="F49" s="78"/>
      <c r="G49" s="78"/>
      <c r="H49" s="78"/>
      <c r="I49" s="78"/>
      <c r="J49" s="78"/>
      <c r="K49" s="67"/>
    </row>
    <row r="50" spans="1:22" ht="15" thickBot="1" x14ac:dyDescent="0.4">
      <c r="A50" s="75" t="s">
        <v>29</v>
      </c>
      <c r="B50" s="82">
        <f>B45+B47</f>
        <v>0</v>
      </c>
      <c r="C50" s="7" t="s">
        <v>17</v>
      </c>
      <c r="D50" s="5"/>
      <c r="E50" s="5"/>
      <c r="F50" s="5"/>
      <c r="G50" s="5"/>
      <c r="H50" s="5"/>
      <c r="I50" s="5"/>
      <c r="J50" s="5"/>
      <c r="K50" s="67"/>
    </row>
    <row r="51" spans="1:22" x14ac:dyDescent="0.35">
      <c r="A51" s="109"/>
      <c r="B51" s="83"/>
      <c r="C51" s="7"/>
      <c r="D51" s="5"/>
      <c r="E51" s="5"/>
      <c r="F51" s="5"/>
      <c r="G51" s="5"/>
      <c r="H51" s="5"/>
      <c r="I51" s="5"/>
      <c r="J51" s="5"/>
      <c r="K51" s="67"/>
    </row>
    <row r="52" spans="1:22" ht="15" thickBot="1" x14ac:dyDescent="0.4">
      <c r="A52" s="109" t="s">
        <v>27</v>
      </c>
      <c r="B52" s="83"/>
      <c r="C52" s="7"/>
      <c r="D52" s="5"/>
      <c r="E52" s="5"/>
      <c r="F52" s="5"/>
      <c r="G52" s="5"/>
      <c r="H52" s="5"/>
      <c r="I52" s="5"/>
      <c r="J52" s="5"/>
      <c r="K52" s="67"/>
    </row>
    <row r="53" spans="1:22" ht="15" thickBot="1" x14ac:dyDescent="0.4">
      <c r="A53" s="75" t="s">
        <v>5</v>
      </c>
      <c r="B53" s="82">
        <f>(B37+B38)*(C43+1)*(C47+1)</f>
        <v>0</v>
      </c>
      <c r="C53" s="7" t="s">
        <v>17</v>
      </c>
      <c r="D53" s="5"/>
      <c r="E53" s="5"/>
      <c r="F53" s="5"/>
      <c r="G53" s="5"/>
      <c r="H53" s="5"/>
      <c r="I53" s="5"/>
      <c r="J53" s="5"/>
      <c r="K53" s="67"/>
    </row>
    <row r="54" spans="1:22" ht="15" thickBot="1" x14ac:dyDescent="0.4">
      <c r="A54" s="75" t="s">
        <v>26</v>
      </c>
      <c r="B54" s="82">
        <f>(B39+B40+B41)*(C43+1)*(C47+1)</f>
        <v>0</v>
      </c>
      <c r="C54" s="7" t="s">
        <v>17</v>
      </c>
      <c r="D54" s="5"/>
      <c r="E54" s="5"/>
      <c r="F54" s="5"/>
      <c r="G54" s="5"/>
      <c r="H54" s="5"/>
      <c r="I54" s="5"/>
      <c r="J54" s="5"/>
      <c r="K54" s="67"/>
    </row>
    <row r="55" spans="1:22" x14ac:dyDescent="0.35">
      <c r="A55" s="75"/>
      <c r="B55" s="103"/>
      <c r="C55" s="7"/>
      <c r="D55" s="5"/>
      <c r="E55" s="5"/>
      <c r="F55" s="5"/>
      <c r="G55" s="5"/>
      <c r="H55" s="5"/>
      <c r="I55" s="5"/>
      <c r="J55" s="5"/>
      <c r="K55" s="67"/>
    </row>
    <row r="56" spans="1:22" ht="15" thickBot="1" x14ac:dyDescent="0.4">
      <c r="A56" s="75" t="s">
        <v>28</v>
      </c>
      <c r="B56" s="103"/>
      <c r="C56" s="7"/>
      <c r="D56" s="5"/>
      <c r="E56" s="5"/>
      <c r="F56" s="5"/>
      <c r="G56" s="5"/>
      <c r="H56" s="5"/>
      <c r="I56" s="5"/>
      <c r="J56" s="5"/>
      <c r="K56" s="67"/>
    </row>
    <row r="57" spans="1:22" ht="15" thickBot="1" x14ac:dyDescent="0.4">
      <c r="A57" s="75" t="s">
        <v>5</v>
      </c>
      <c r="B57" s="84" t="e">
        <f>100*((B30/100)*(1+(B30/100))^B27)/(((1+(B30/100))^B27)-1)*B53/100</f>
        <v>#DIV/0!</v>
      </c>
      <c r="C57" s="7" t="s">
        <v>23</v>
      </c>
      <c r="D57" s="5"/>
      <c r="E57" s="5"/>
      <c r="F57" s="5"/>
      <c r="G57" s="5"/>
      <c r="H57" s="5"/>
      <c r="I57" s="5"/>
      <c r="J57" s="5"/>
      <c r="K57" s="67"/>
    </row>
    <row r="58" spans="1:22" ht="15" thickBot="1" x14ac:dyDescent="0.4">
      <c r="A58" s="75" t="s">
        <v>26</v>
      </c>
      <c r="B58" s="84" t="e">
        <f>100*((B30/100)*(1+(B30/100))^B28)/(((1+(B30/100))^B28)-1)*B54/100</f>
        <v>#DIV/0!</v>
      </c>
      <c r="C58" s="7" t="s">
        <v>23</v>
      </c>
      <c r="D58" s="5"/>
      <c r="E58" s="5"/>
      <c r="F58" s="5"/>
      <c r="G58" s="5"/>
      <c r="H58" s="5"/>
      <c r="I58" s="5"/>
      <c r="J58" s="5"/>
      <c r="K58" s="67"/>
    </row>
    <row r="59" spans="1:22" x14ac:dyDescent="0.35">
      <c r="A59" s="75"/>
      <c r="B59" s="5"/>
      <c r="C59" s="5"/>
      <c r="D59" s="5"/>
      <c r="E59" s="5"/>
      <c r="F59" s="5"/>
      <c r="G59" s="5"/>
      <c r="H59" s="5"/>
      <c r="I59" s="5"/>
      <c r="J59" s="5"/>
      <c r="K59" s="67"/>
    </row>
    <row r="60" spans="1:22" x14ac:dyDescent="0.35">
      <c r="A60" s="75"/>
      <c r="B60" s="5"/>
      <c r="C60" s="5"/>
      <c r="D60" s="5"/>
      <c r="E60" s="5"/>
      <c r="F60" s="5"/>
      <c r="G60" s="5"/>
      <c r="H60" s="5"/>
      <c r="I60" s="5"/>
      <c r="J60" s="5"/>
      <c r="K60" s="67"/>
    </row>
    <row r="61" spans="1:22" x14ac:dyDescent="0.35">
      <c r="A61" s="75"/>
      <c r="B61" s="5"/>
      <c r="C61" s="5"/>
      <c r="D61" s="5"/>
      <c r="E61" s="5"/>
      <c r="F61" s="5"/>
      <c r="G61" s="5"/>
      <c r="H61" s="5"/>
      <c r="I61" s="5"/>
      <c r="J61" s="5"/>
      <c r="K61" s="67"/>
    </row>
    <row r="62" spans="1:22" ht="15" thickBot="1" x14ac:dyDescent="0.4">
      <c r="A62" s="120"/>
      <c r="B62" s="69"/>
      <c r="C62" s="69"/>
      <c r="D62" s="69"/>
      <c r="E62" s="69"/>
      <c r="F62" s="69"/>
      <c r="G62" s="69"/>
      <c r="H62" s="69"/>
      <c r="I62" s="69"/>
      <c r="J62" s="69"/>
      <c r="K62" s="70"/>
    </row>
    <row r="63" spans="1:22" x14ac:dyDescent="0.35">
      <c r="A63" s="6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V63" s="5"/>
    </row>
    <row r="64" spans="1:22" ht="15" thickBot="1" x14ac:dyDescent="0.4">
      <c r="A64" s="5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V64" s="5"/>
    </row>
    <row r="65" spans="1:44" x14ac:dyDescent="0.35">
      <c r="A65" s="48"/>
      <c r="B65" s="65"/>
      <c r="C65" s="65"/>
      <c r="D65" s="65"/>
      <c r="E65" s="65"/>
      <c r="F65" s="65"/>
      <c r="G65" s="65"/>
      <c r="H65" s="65"/>
      <c r="I65" s="65"/>
      <c r="J65" s="65"/>
      <c r="K65" s="11"/>
      <c r="M65" s="64"/>
      <c r="N65" s="65"/>
      <c r="O65" s="65"/>
      <c r="P65" s="65"/>
      <c r="Q65" s="65"/>
      <c r="R65" s="65"/>
      <c r="S65" s="65"/>
      <c r="T65" s="65"/>
      <c r="U65" s="11"/>
      <c r="V65" s="6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t="18.5" x14ac:dyDescent="0.45">
      <c r="A66" s="100" t="s">
        <v>30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2"/>
      <c r="L66" s="4"/>
      <c r="M66" s="114"/>
      <c r="N66" s="101"/>
      <c r="O66" s="101"/>
      <c r="P66" s="101"/>
      <c r="Q66" s="101"/>
      <c r="R66" s="101"/>
      <c r="S66" s="101"/>
      <c r="T66" s="101"/>
      <c r="U66" s="102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t="15" thickBot="1" x14ac:dyDescent="0.4">
      <c r="A67" s="75"/>
      <c r="B67" s="5"/>
      <c r="C67" s="5"/>
      <c r="D67" s="5"/>
      <c r="E67" s="5"/>
      <c r="F67" s="5"/>
      <c r="G67" s="5"/>
      <c r="H67" s="5"/>
      <c r="I67" s="5"/>
      <c r="J67" s="5"/>
      <c r="K67" s="67"/>
      <c r="M67" s="66"/>
      <c r="N67" s="5"/>
      <c r="O67" s="5"/>
      <c r="P67" s="5"/>
      <c r="Q67" s="5"/>
      <c r="R67" s="5"/>
      <c r="S67" s="5"/>
      <c r="T67" s="5"/>
      <c r="U67" s="67"/>
      <c r="V67" s="6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t="15" thickBot="1" x14ac:dyDescent="0.4">
      <c r="A68" s="75" t="s">
        <v>38</v>
      </c>
      <c r="B68" s="81"/>
      <c r="C68" s="7" t="s">
        <v>23</v>
      </c>
      <c r="D68" s="5"/>
      <c r="E68" s="78" t="s">
        <v>40</v>
      </c>
      <c r="F68" s="5"/>
      <c r="G68" s="5"/>
      <c r="H68" s="5"/>
      <c r="I68" s="5"/>
      <c r="J68" s="5"/>
      <c r="K68" s="67"/>
      <c r="M68" s="66"/>
      <c r="N68" s="5"/>
      <c r="O68" s="5"/>
      <c r="P68" s="5"/>
      <c r="Q68" s="5"/>
      <c r="R68" s="5"/>
      <c r="S68" s="5"/>
      <c r="T68" s="5"/>
      <c r="U68" s="67"/>
      <c r="V68" s="6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t="15" thickBot="1" x14ac:dyDescent="0.4">
      <c r="A69" s="75"/>
      <c r="B69" s="103"/>
      <c r="C69" s="7"/>
      <c r="D69" s="5"/>
      <c r="E69" s="5"/>
      <c r="F69" s="5"/>
      <c r="G69" s="5"/>
      <c r="H69" s="5"/>
      <c r="I69" s="5"/>
      <c r="J69" s="5"/>
      <c r="K69" s="67"/>
      <c r="M69" s="66"/>
      <c r="N69" s="5"/>
      <c r="O69" s="5"/>
      <c r="P69" s="5"/>
      <c r="Q69" s="5"/>
      <c r="R69" s="5"/>
      <c r="S69" s="5"/>
      <c r="T69" s="5"/>
      <c r="U69" s="67"/>
      <c r="V69" s="5"/>
    </row>
    <row r="70" spans="1:44" ht="15" thickBot="1" x14ac:dyDescent="0.4">
      <c r="A70" s="75"/>
      <c r="B70" s="103"/>
      <c r="C70" s="7"/>
      <c r="D70" s="5"/>
      <c r="E70" s="5"/>
      <c r="F70" s="5"/>
      <c r="G70" s="5"/>
      <c r="H70" s="5"/>
      <c r="I70" s="5"/>
      <c r="J70" s="5"/>
      <c r="K70" s="67"/>
      <c r="M70" s="66"/>
      <c r="N70" s="9">
        <f>B53*O70</f>
        <v>0</v>
      </c>
      <c r="O70" s="10">
        <v>5.0000000000000001E-3</v>
      </c>
      <c r="P70" s="14" t="s">
        <v>5</v>
      </c>
      <c r="Q70" s="5"/>
      <c r="R70" s="5"/>
      <c r="S70" s="5"/>
      <c r="T70" s="5"/>
      <c r="U70" s="67"/>
      <c r="V70" s="5"/>
    </row>
    <row r="71" spans="1:44" ht="15" thickBot="1" x14ac:dyDescent="0.4">
      <c r="A71" s="75" t="s">
        <v>41</v>
      </c>
      <c r="B71" s="86">
        <f>SUM(N70:N71)</f>
        <v>0</v>
      </c>
      <c r="C71" s="7" t="s">
        <v>23</v>
      </c>
      <c r="D71" s="5"/>
      <c r="E71" s="78" t="s">
        <v>42</v>
      </c>
      <c r="F71" s="5"/>
      <c r="G71" s="5"/>
      <c r="H71" s="5"/>
      <c r="I71" s="5"/>
      <c r="J71" s="5"/>
      <c r="K71" s="67"/>
      <c r="M71" s="66"/>
      <c r="N71" s="12">
        <f>B54*O71</f>
        <v>0</v>
      </c>
      <c r="O71" s="13">
        <v>0.02</v>
      </c>
      <c r="P71" s="15" t="s">
        <v>44</v>
      </c>
      <c r="Q71" s="5"/>
      <c r="R71" s="5"/>
      <c r="S71" s="5"/>
      <c r="T71" s="5"/>
      <c r="U71" s="67"/>
      <c r="V71" s="5"/>
    </row>
    <row r="72" spans="1:44" ht="15" thickBot="1" x14ac:dyDescent="0.4">
      <c r="A72" s="75"/>
      <c r="B72" s="103"/>
      <c r="C72" s="7"/>
      <c r="D72" s="5"/>
      <c r="E72" s="5"/>
      <c r="F72" s="5"/>
      <c r="G72" s="5"/>
      <c r="H72" s="5"/>
      <c r="I72" s="5"/>
      <c r="J72" s="5"/>
      <c r="K72" s="67"/>
      <c r="M72" s="66"/>
      <c r="N72" s="5"/>
      <c r="O72" s="5"/>
      <c r="P72" s="5"/>
      <c r="Q72" s="5"/>
      <c r="R72" s="5"/>
      <c r="S72" s="5"/>
      <c r="T72" s="5"/>
      <c r="U72" s="67"/>
      <c r="V72" s="5"/>
      <c r="W72" s="5"/>
      <c r="X72" s="5"/>
    </row>
    <row r="73" spans="1:44" ht="15" thickBot="1" x14ac:dyDescent="0.4">
      <c r="A73" s="75"/>
      <c r="B73" s="103"/>
      <c r="C73" s="7"/>
      <c r="D73" s="5"/>
      <c r="E73" s="5"/>
      <c r="F73" s="5"/>
      <c r="G73" s="5"/>
      <c r="H73" s="5"/>
      <c r="I73" s="5"/>
      <c r="J73" s="5"/>
      <c r="K73" s="67"/>
      <c r="M73" s="66"/>
      <c r="N73" s="5"/>
      <c r="O73" s="5"/>
      <c r="P73" s="48" t="s">
        <v>45</v>
      </c>
      <c r="Q73" s="49" t="s">
        <v>46</v>
      </c>
      <c r="R73" s="49" t="s">
        <v>51</v>
      </c>
      <c r="S73" s="49" t="s">
        <v>48</v>
      </c>
      <c r="T73" s="50" t="s">
        <v>49</v>
      </c>
      <c r="U73" s="67"/>
      <c r="V73" s="88"/>
      <c r="W73" s="5"/>
      <c r="X73" s="5"/>
    </row>
    <row r="74" spans="1:44" ht="15" thickBot="1" x14ac:dyDescent="0.4">
      <c r="A74" s="75" t="s">
        <v>32</v>
      </c>
      <c r="B74" s="86">
        <f>T87*365*T89</f>
        <v>0</v>
      </c>
      <c r="C74" s="7" t="s">
        <v>23</v>
      </c>
      <c r="D74" s="5"/>
      <c r="E74" s="5"/>
      <c r="F74" s="5"/>
      <c r="G74" s="5"/>
      <c r="H74" s="5"/>
      <c r="I74" s="5"/>
      <c r="J74" s="5"/>
      <c r="K74" s="67"/>
      <c r="M74" s="66"/>
      <c r="N74" s="5"/>
      <c r="O74" s="5"/>
      <c r="P74" s="32"/>
      <c r="Q74" s="33"/>
      <c r="R74" s="33" t="s">
        <v>47</v>
      </c>
      <c r="S74" s="33" t="s">
        <v>52</v>
      </c>
      <c r="T74" s="34" t="s">
        <v>50</v>
      </c>
      <c r="U74" s="119"/>
      <c r="V74" s="89"/>
      <c r="W74" s="89"/>
      <c r="X74" s="5"/>
    </row>
    <row r="75" spans="1:44" ht="15" thickBot="1" x14ac:dyDescent="0.4">
      <c r="A75" s="75"/>
      <c r="B75" s="103"/>
      <c r="C75" s="7"/>
      <c r="D75" s="5"/>
      <c r="E75" s="5"/>
      <c r="F75" s="5"/>
      <c r="G75" s="5"/>
      <c r="H75" s="5"/>
      <c r="I75" s="5"/>
      <c r="J75" s="5"/>
      <c r="K75" s="67"/>
      <c r="M75" s="66"/>
      <c r="N75" s="5"/>
      <c r="O75" s="5"/>
      <c r="P75" s="45" t="s">
        <v>57</v>
      </c>
      <c r="Q75" s="46"/>
      <c r="R75" s="46"/>
      <c r="S75" s="47"/>
      <c r="T75" s="56">
        <f>Q75*R75*S75</f>
        <v>0</v>
      </c>
      <c r="U75" s="67"/>
      <c r="V75" s="5"/>
      <c r="W75" s="5"/>
      <c r="X75" s="5"/>
    </row>
    <row r="76" spans="1:44" ht="15" thickBot="1" x14ac:dyDescent="0.4">
      <c r="A76" s="75"/>
      <c r="B76" s="103"/>
      <c r="C76" s="7"/>
      <c r="D76" s="5"/>
      <c r="E76" s="5"/>
      <c r="F76" s="5"/>
      <c r="G76" s="5"/>
      <c r="H76" s="5"/>
      <c r="I76" s="5"/>
      <c r="J76" s="5"/>
      <c r="K76" s="67"/>
      <c r="M76" s="66"/>
      <c r="N76" s="5"/>
      <c r="O76" s="5"/>
      <c r="P76" s="39" t="s">
        <v>53</v>
      </c>
      <c r="Q76" s="40"/>
      <c r="R76" s="41"/>
      <c r="S76" s="40"/>
      <c r="T76" s="57">
        <f t="shared" ref="T76:T86" si="0">Q76*R76*S76</f>
        <v>0</v>
      </c>
      <c r="U76" s="67"/>
      <c r="V76" s="5"/>
      <c r="W76" s="5"/>
      <c r="X76" s="5"/>
    </row>
    <row r="77" spans="1:44" ht="15" thickBot="1" x14ac:dyDescent="0.4">
      <c r="A77" s="75" t="s">
        <v>43</v>
      </c>
      <c r="B77" s="87"/>
      <c r="C77" s="7" t="s">
        <v>23</v>
      </c>
      <c r="D77" s="5"/>
      <c r="E77" s="78" t="s">
        <v>88</v>
      </c>
      <c r="F77" s="5"/>
      <c r="G77" s="5"/>
      <c r="H77" s="5"/>
      <c r="I77" s="5"/>
      <c r="J77" s="5"/>
      <c r="K77" s="67"/>
      <c r="M77" s="66"/>
      <c r="N77" s="5"/>
      <c r="O77" s="5"/>
      <c r="P77" s="35" t="s">
        <v>54</v>
      </c>
      <c r="Q77" s="17"/>
      <c r="R77" s="17"/>
      <c r="S77" s="17"/>
      <c r="T77" s="58">
        <f t="shared" si="0"/>
        <v>0</v>
      </c>
      <c r="U77" s="67"/>
      <c r="V77" s="5"/>
      <c r="W77" s="6"/>
      <c r="X77" s="5"/>
    </row>
    <row r="78" spans="1:44" x14ac:dyDescent="0.35">
      <c r="A78" s="75"/>
      <c r="B78" s="103"/>
      <c r="C78" s="5"/>
      <c r="D78" s="5"/>
      <c r="E78" s="5"/>
      <c r="F78" s="5"/>
      <c r="G78" s="5"/>
      <c r="H78" s="5"/>
      <c r="I78" s="5"/>
      <c r="J78" s="5"/>
      <c r="K78" s="67"/>
      <c r="M78" s="66"/>
      <c r="N78" s="5"/>
      <c r="O78" s="5"/>
      <c r="P78" s="35" t="s">
        <v>55</v>
      </c>
      <c r="Q78" s="17"/>
      <c r="R78" s="17"/>
      <c r="S78" s="17"/>
      <c r="T78" s="58">
        <f t="shared" si="0"/>
        <v>0</v>
      </c>
      <c r="U78" s="67"/>
      <c r="V78" s="5"/>
      <c r="W78" s="6"/>
      <c r="X78" s="5"/>
    </row>
    <row r="79" spans="1:44" ht="15" thickBot="1" x14ac:dyDescent="0.4">
      <c r="A79" s="75"/>
      <c r="B79" s="103"/>
      <c r="C79" s="5"/>
      <c r="D79" s="5"/>
      <c r="E79" s="5"/>
      <c r="F79" s="5"/>
      <c r="G79" s="5"/>
      <c r="H79" s="5"/>
      <c r="I79" s="5"/>
      <c r="J79" s="5"/>
      <c r="K79" s="67"/>
      <c r="M79" s="66"/>
      <c r="N79" s="5"/>
      <c r="O79" s="5"/>
      <c r="P79" s="42" t="s">
        <v>56</v>
      </c>
      <c r="Q79" s="38"/>
      <c r="R79" s="43"/>
      <c r="S79" s="44"/>
      <c r="T79" s="59">
        <f t="shared" si="0"/>
        <v>0</v>
      </c>
      <c r="U79" s="67"/>
      <c r="V79" s="5"/>
      <c r="W79" s="6"/>
      <c r="X79" s="5"/>
    </row>
    <row r="80" spans="1:44" ht="15" thickBot="1" x14ac:dyDescent="0.4">
      <c r="A80" s="75" t="s">
        <v>31</v>
      </c>
      <c r="B80" s="87"/>
      <c r="C80" s="7" t="s">
        <v>23</v>
      </c>
      <c r="D80" s="5"/>
      <c r="E80" s="78" t="s">
        <v>89</v>
      </c>
      <c r="F80" s="5"/>
      <c r="G80" s="5"/>
      <c r="H80" s="5"/>
      <c r="I80" s="5"/>
      <c r="J80" s="5"/>
      <c r="K80" s="67"/>
      <c r="M80" s="66"/>
      <c r="N80" s="5"/>
      <c r="O80" s="5"/>
      <c r="P80" s="36" t="s">
        <v>58</v>
      </c>
      <c r="Q80" s="17"/>
      <c r="R80" s="17"/>
      <c r="S80" s="17"/>
      <c r="T80" s="58">
        <f t="shared" si="0"/>
        <v>0</v>
      </c>
      <c r="U80" s="67"/>
      <c r="V80" s="5"/>
      <c r="W80" s="6"/>
      <c r="X80" s="5"/>
    </row>
    <row r="81" spans="1:24" x14ac:dyDescent="0.35">
      <c r="A81" s="75"/>
      <c r="B81" s="103"/>
      <c r="C81" s="7"/>
      <c r="D81" s="5"/>
      <c r="E81" s="78" t="s">
        <v>90</v>
      </c>
      <c r="F81" s="5"/>
      <c r="G81" s="5"/>
      <c r="H81" s="5"/>
      <c r="I81" s="5"/>
      <c r="J81" s="5"/>
      <c r="K81" s="67"/>
      <c r="M81" s="66"/>
      <c r="N81" s="5"/>
      <c r="O81" s="5"/>
      <c r="P81" s="39" t="s">
        <v>59</v>
      </c>
      <c r="Q81" s="40"/>
      <c r="R81" s="40"/>
      <c r="S81" s="40"/>
      <c r="T81" s="57">
        <f t="shared" si="0"/>
        <v>0</v>
      </c>
      <c r="U81" s="67"/>
      <c r="V81" s="5"/>
      <c r="W81" s="6"/>
      <c r="X81" s="5"/>
    </row>
    <row r="82" spans="1:24" ht="15" thickBot="1" x14ac:dyDescent="0.4">
      <c r="A82" s="75"/>
      <c r="B82" s="103"/>
      <c r="C82" s="7"/>
      <c r="D82" s="5"/>
      <c r="E82" s="5"/>
      <c r="F82" s="5"/>
      <c r="G82" s="5"/>
      <c r="H82" s="5"/>
      <c r="I82" s="5"/>
      <c r="J82" s="5"/>
      <c r="K82" s="67"/>
      <c r="M82" s="66"/>
      <c r="N82" s="5"/>
      <c r="O82" s="5"/>
      <c r="P82" s="36" t="s">
        <v>60</v>
      </c>
      <c r="Q82" s="17"/>
      <c r="R82" s="17"/>
      <c r="S82" s="17"/>
      <c r="T82" s="58">
        <f t="shared" si="0"/>
        <v>0</v>
      </c>
      <c r="U82" s="67"/>
      <c r="V82" s="5"/>
      <c r="W82" s="4"/>
    </row>
    <row r="83" spans="1:24" ht="15" thickBot="1" x14ac:dyDescent="0.4">
      <c r="A83" s="75" t="s">
        <v>34</v>
      </c>
      <c r="B83" s="87"/>
      <c r="C83" s="7" t="s">
        <v>23</v>
      </c>
      <c r="D83" s="5"/>
      <c r="E83" s="78" t="s">
        <v>91</v>
      </c>
      <c r="F83" s="5"/>
      <c r="G83" s="5"/>
      <c r="H83" s="5"/>
      <c r="I83" s="5"/>
      <c r="J83" s="5"/>
      <c r="K83" s="67"/>
      <c r="M83" s="66"/>
      <c r="N83" s="5"/>
      <c r="O83" s="5"/>
      <c r="P83" s="37" t="s">
        <v>61</v>
      </c>
      <c r="Q83" s="38"/>
      <c r="R83" s="38"/>
      <c r="S83" s="38"/>
      <c r="T83" s="59">
        <f t="shared" si="0"/>
        <v>0</v>
      </c>
      <c r="U83" s="67"/>
      <c r="V83" s="5"/>
      <c r="W83" s="4"/>
    </row>
    <row r="84" spans="1:24" x14ac:dyDescent="0.35">
      <c r="A84" s="75"/>
      <c r="B84" s="103"/>
      <c r="C84" s="7"/>
      <c r="D84" s="5"/>
      <c r="E84" s="78" t="s">
        <v>67</v>
      </c>
      <c r="F84" s="5"/>
      <c r="G84" s="5"/>
      <c r="H84" s="5"/>
      <c r="I84" s="5"/>
      <c r="J84" s="5"/>
      <c r="K84" s="67"/>
      <c r="M84" s="66"/>
      <c r="N84" s="5"/>
      <c r="O84" s="5"/>
      <c r="P84" s="39" t="s">
        <v>62</v>
      </c>
      <c r="Q84" s="40"/>
      <c r="R84" s="40"/>
      <c r="S84" s="40"/>
      <c r="T84" s="57">
        <f t="shared" si="0"/>
        <v>0</v>
      </c>
      <c r="U84" s="67"/>
      <c r="V84" s="5"/>
      <c r="W84" s="4"/>
    </row>
    <row r="85" spans="1:24" ht="15" thickBot="1" x14ac:dyDescent="0.4">
      <c r="A85" s="75"/>
      <c r="B85" s="103"/>
      <c r="C85" s="7"/>
      <c r="D85" s="5"/>
      <c r="E85" s="5"/>
      <c r="F85" s="5"/>
      <c r="G85" s="5"/>
      <c r="H85" s="5"/>
      <c r="I85" s="5"/>
      <c r="J85" s="5"/>
      <c r="K85" s="67"/>
      <c r="M85" s="66"/>
      <c r="N85" s="5"/>
      <c r="O85" s="5"/>
      <c r="P85" s="36" t="s">
        <v>63</v>
      </c>
      <c r="Q85" s="17"/>
      <c r="R85" s="17"/>
      <c r="S85" s="17"/>
      <c r="T85" s="58">
        <f t="shared" si="0"/>
        <v>0</v>
      </c>
      <c r="U85" s="67"/>
      <c r="V85" s="5"/>
      <c r="W85" s="4"/>
    </row>
    <row r="86" spans="1:24" ht="15" thickBot="1" x14ac:dyDescent="0.4">
      <c r="A86" s="75" t="s">
        <v>35</v>
      </c>
      <c r="B86" s="87"/>
      <c r="C86" s="7" t="s">
        <v>23</v>
      </c>
      <c r="D86" s="5"/>
      <c r="E86" s="78" t="s">
        <v>36</v>
      </c>
      <c r="F86" s="5"/>
      <c r="G86" s="5"/>
      <c r="H86" s="5"/>
      <c r="I86" s="5"/>
      <c r="J86" s="5"/>
      <c r="K86" s="67"/>
      <c r="M86" s="66"/>
      <c r="N86" s="5"/>
      <c r="O86" s="5"/>
      <c r="P86" s="37" t="s">
        <v>64</v>
      </c>
      <c r="Q86" s="38"/>
      <c r="R86" s="38"/>
      <c r="S86" s="38"/>
      <c r="T86" s="59">
        <f t="shared" si="0"/>
        <v>0</v>
      </c>
      <c r="U86" s="67"/>
      <c r="V86" s="5"/>
    </row>
    <row r="87" spans="1:24" ht="15" thickBot="1" x14ac:dyDescent="0.4">
      <c r="A87" s="75"/>
      <c r="B87" s="103"/>
      <c r="C87" s="7"/>
      <c r="D87" s="5"/>
      <c r="E87" s="5"/>
      <c r="F87" s="5"/>
      <c r="G87" s="5"/>
      <c r="H87" s="5"/>
      <c r="I87" s="5"/>
      <c r="J87" s="5"/>
      <c r="K87" s="67"/>
      <c r="M87" s="66"/>
      <c r="N87" s="5"/>
      <c r="O87" s="5"/>
      <c r="P87" s="37" t="s">
        <v>65</v>
      </c>
      <c r="Q87" s="38"/>
      <c r="R87" s="38"/>
      <c r="S87" s="38"/>
      <c r="T87" s="59">
        <f>SUM(T75:T86)</f>
        <v>0</v>
      </c>
      <c r="U87" s="67"/>
      <c r="V87" s="5"/>
    </row>
    <row r="88" spans="1:24" ht="15" thickBot="1" x14ac:dyDescent="0.4">
      <c r="A88" s="75"/>
      <c r="B88" s="103"/>
      <c r="C88" s="7"/>
      <c r="D88" s="5"/>
      <c r="E88" s="5"/>
      <c r="F88" s="5"/>
      <c r="G88" s="5"/>
      <c r="H88" s="5"/>
      <c r="I88" s="5"/>
      <c r="J88" s="5"/>
      <c r="K88" s="67"/>
      <c r="M88" s="66"/>
      <c r="N88" s="5"/>
      <c r="O88" s="5"/>
      <c r="P88" s="5"/>
      <c r="Q88" s="5"/>
      <c r="R88" s="5"/>
      <c r="S88" s="5"/>
      <c r="T88" s="5"/>
      <c r="U88" s="67"/>
      <c r="V88" s="5"/>
    </row>
    <row r="89" spans="1:24" ht="15" thickBot="1" x14ac:dyDescent="0.4">
      <c r="A89" s="75" t="s">
        <v>37</v>
      </c>
      <c r="B89" s="87"/>
      <c r="C89" s="7" t="s">
        <v>23</v>
      </c>
      <c r="D89" s="5"/>
      <c r="E89" s="5"/>
      <c r="F89" s="5"/>
      <c r="G89" s="5"/>
      <c r="H89" s="5"/>
      <c r="I89" s="5"/>
      <c r="J89" s="5"/>
      <c r="K89" s="67"/>
      <c r="M89" s="66"/>
      <c r="N89" s="5"/>
      <c r="O89" s="5"/>
      <c r="P89" s="53" t="s">
        <v>66</v>
      </c>
      <c r="Q89" s="54"/>
      <c r="R89" s="54"/>
      <c r="S89" s="55" t="s">
        <v>33</v>
      </c>
      <c r="T89" s="1">
        <v>1</v>
      </c>
      <c r="U89" s="67"/>
      <c r="V89" s="5"/>
    </row>
    <row r="90" spans="1:24" x14ac:dyDescent="0.35">
      <c r="A90" s="75"/>
      <c r="B90" s="103"/>
      <c r="C90" s="5"/>
      <c r="D90" s="5"/>
      <c r="E90" s="5"/>
      <c r="F90" s="5"/>
      <c r="G90" s="5"/>
      <c r="H90" s="5"/>
      <c r="I90" s="5"/>
      <c r="J90" s="5"/>
      <c r="K90" s="67"/>
      <c r="M90" s="66"/>
      <c r="N90" s="5"/>
      <c r="O90" s="5"/>
      <c r="P90" s="5"/>
      <c r="Q90" s="5"/>
      <c r="R90" s="5"/>
      <c r="S90" s="5"/>
      <c r="T90" s="5"/>
      <c r="U90" s="67"/>
      <c r="V90" s="5"/>
    </row>
    <row r="91" spans="1:24" ht="15" thickBot="1" x14ac:dyDescent="0.4">
      <c r="A91" s="75"/>
      <c r="B91" s="103"/>
      <c r="C91" s="5"/>
      <c r="D91" s="5"/>
      <c r="E91" s="5"/>
      <c r="F91" s="5"/>
      <c r="G91" s="5"/>
      <c r="H91" s="5"/>
      <c r="I91" s="5"/>
      <c r="J91" s="5"/>
      <c r="K91" s="67"/>
      <c r="M91" s="66"/>
      <c r="N91" s="5"/>
      <c r="O91" s="5"/>
      <c r="P91" s="5"/>
      <c r="Q91" s="5"/>
      <c r="R91" s="5"/>
      <c r="S91" s="5"/>
      <c r="T91" s="5"/>
      <c r="U91" s="67"/>
      <c r="V91" s="5"/>
    </row>
    <row r="92" spans="1:24" ht="15" thickBot="1" x14ac:dyDescent="0.4">
      <c r="A92" s="75" t="s">
        <v>39</v>
      </c>
      <c r="B92" s="86">
        <f>SUM(B68:B89)</f>
        <v>0</v>
      </c>
      <c r="C92" s="7" t="s">
        <v>23</v>
      </c>
      <c r="D92" s="5"/>
      <c r="E92" s="5"/>
      <c r="F92" s="5"/>
      <c r="G92" s="5"/>
      <c r="H92" s="5"/>
      <c r="I92" s="5"/>
      <c r="J92" s="5"/>
      <c r="K92" s="67"/>
      <c r="M92" s="66"/>
      <c r="N92" s="5"/>
      <c r="O92" s="5"/>
      <c r="P92" s="5"/>
      <c r="Q92" s="5"/>
      <c r="R92" s="5"/>
      <c r="S92" s="5"/>
      <c r="T92" s="5"/>
      <c r="U92" s="67"/>
      <c r="V92" s="5"/>
    </row>
    <row r="93" spans="1:24" x14ac:dyDescent="0.35">
      <c r="A93" s="75"/>
      <c r="B93" s="5"/>
      <c r="C93" s="5"/>
      <c r="D93" s="5"/>
      <c r="E93" s="5"/>
      <c r="F93" s="5"/>
      <c r="G93" s="5"/>
      <c r="H93" s="5"/>
      <c r="I93" s="5"/>
      <c r="J93" s="5"/>
      <c r="K93" s="67"/>
      <c r="M93" s="66"/>
      <c r="N93" s="5"/>
      <c r="O93" s="5"/>
      <c r="P93" s="51"/>
      <c r="Q93" s="52"/>
      <c r="R93" s="52"/>
      <c r="S93" s="52"/>
      <c r="T93" s="52"/>
      <c r="U93" s="115"/>
      <c r="V93" s="31"/>
      <c r="W93" s="16"/>
    </row>
    <row r="94" spans="1:24" ht="15" thickBot="1" x14ac:dyDescent="0.4">
      <c r="A94" s="99"/>
      <c r="B94" s="69"/>
      <c r="C94" s="69"/>
      <c r="D94" s="69"/>
      <c r="E94" s="69"/>
      <c r="F94" s="69"/>
      <c r="G94" s="69"/>
      <c r="H94" s="69"/>
      <c r="I94" s="69"/>
      <c r="J94" s="69"/>
      <c r="K94" s="70"/>
      <c r="M94" s="68"/>
      <c r="N94" s="69"/>
      <c r="O94" s="69"/>
      <c r="P94" s="116"/>
      <c r="Q94" s="117"/>
      <c r="R94" s="117"/>
      <c r="S94" s="117"/>
      <c r="T94" s="117"/>
      <c r="U94" s="118"/>
      <c r="V94" s="31"/>
      <c r="W94" s="16"/>
    </row>
    <row r="95" spans="1:24" x14ac:dyDescent="0.35">
      <c r="A95" s="5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31"/>
      <c r="Q95" s="33"/>
      <c r="R95" s="33"/>
      <c r="S95" s="33"/>
      <c r="T95" s="33"/>
      <c r="U95" s="31"/>
      <c r="V95" s="31"/>
      <c r="W95" s="16"/>
    </row>
    <row r="96" spans="1:24" ht="15" thickBot="1" x14ac:dyDescent="0.4">
      <c r="A96" s="5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31"/>
      <c r="Q96" s="33"/>
      <c r="R96" s="33"/>
      <c r="S96" s="33"/>
      <c r="T96" s="33"/>
      <c r="U96" s="31"/>
      <c r="V96" s="31"/>
      <c r="W96" s="16"/>
    </row>
    <row r="97" spans="1:24" x14ac:dyDescent="0.35">
      <c r="A97" s="48"/>
      <c r="B97" s="65"/>
      <c r="C97" s="65"/>
      <c r="D97" s="65"/>
      <c r="E97" s="65"/>
      <c r="F97" s="65"/>
      <c r="G97" s="65"/>
      <c r="H97" s="65"/>
      <c r="I97" s="65"/>
      <c r="J97" s="65"/>
      <c r="K97" s="11"/>
      <c r="L97" s="4"/>
      <c r="M97" s="5"/>
      <c r="N97" s="5"/>
      <c r="O97" s="5"/>
      <c r="P97" s="31"/>
      <c r="Q97" s="33"/>
      <c r="R97" s="33"/>
      <c r="S97" s="33"/>
      <c r="T97" s="33"/>
      <c r="U97" s="31"/>
      <c r="V97" s="31"/>
      <c r="W97" s="16"/>
    </row>
    <row r="98" spans="1:24" ht="18.5" x14ac:dyDescent="0.45">
      <c r="A98" s="111" t="s">
        <v>68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3"/>
      <c r="L98" s="4"/>
      <c r="O98" s="5"/>
      <c r="P98" s="23"/>
      <c r="Q98" s="17"/>
      <c r="R98" s="17"/>
      <c r="S98" s="19"/>
      <c r="T98" s="17"/>
      <c r="U98" s="19"/>
      <c r="V98" s="26"/>
      <c r="W98" s="18"/>
    </row>
    <row r="99" spans="1:24" ht="15" thickBot="1" x14ac:dyDescent="0.4">
      <c r="A99" s="75"/>
      <c r="B99" s="5"/>
      <c r="C99" s="5"/>
      <c r="D99" s="5"/>
      <c r="E99" s="5"/>
      <c r="F99" s="5"/>
      <c r="G99" s="5"/>
      <c r="H99" s="5"/>
      <c r="I99" s="5"/>
      <c r="J99" s="5"/>
      <c r="K99" s="67"/>
      <c r="L99" s="4"/>
      <c r="O99" s="5"/>
      <c r="P99" s="20"/>
      <c r="Q99" s="17"/>
      <c r="R99" s="24"/>
      <c r="S99" s="17"/>
      <c r="T99" s="17"/>
      <c r="U99" s="17"/>
      <c r="V99" s="26"/>
      <c r="W99" s="18"/>
    </row>
    <row r="100" spans="1:24" ht="15" thickBot="1" x14ac:dyDescent="0.4">
      <c r="A100" s="75" t="s">
        <v>69</v>
      </c>
      <c r="B100" s="90" t="e">
        <f>B57+B58+B92</f>
        <v>#DIV/0!</v>
      </c>
      <c r="C100" s="7" t="s">
        <v>74</v>
      </c>
      <c r="D100" s="5"/>
      <c r="E100" s="5"/>
      <c r="F100" s="5"/>
      <c r="G100" s="5"/>
      <c r="H100" s="5"/>
      <c r="I100" s="5"/>
      <c r="J100" s="5"/>
      <c r="K100" s="67"/>
      <c r="O100" s="5"/>
      <c r="P100" s="23"/>
      <c r="Q100" s="17"/>
      <c r="R100" s="17"/>
      <c r="S100" s="17"/>
      <c r="T100" s="17"/>
      <c r="U100" s="17"/>
      <c r="V100" s="26"/>
      <c r="W100" s="18"/>
    </row>
    <row r="101" spans="1:24" ht="15" customHeight="1" thickBot="1" x14ac:dyDescent="0.4">
      <c r="A101" s="75" t="s">
        <v>70</v>
      </c>
      <c r="B101" s="91" t="e">
        <f>B100/B18</f>
        <v>#DIV/0!</v>
      </c>
      <c r="C101" s="7" t="s">
        <v>72</v>
      </c>
      <c r="D101" s="5"/>
      <c r="E101" s="5"/>
      <c r="F101" s="5"/>
      <c r="G101" s="5"/>
      <c r="H101" s="5"/>
      <c r="I101" s="5"/>
      <c r="J101" s="5"/>
      <c r="K101" s="67"/>
      <c r="O101" s="5"/>
      <c r="P101" s="23"/>
      <c r="Q101" s="17"/>
      <c r="R101" s="17"/>
      <c r="S101" s="17"/>
      <c r="T101" s="17"/>
      <c r="U101" s="17"/>
      <c r="V101" s="26"/>
      <c r="W101" s="18"/>
    </row>
    <row r="102" spans="1:24" ht="15" thickBot="1" x14ac:dyDescent="0.4">
      <c r="A102" s="75" t="s">
        <v>71</v>
      </c>
      <c r="B102" s="92" t="e">
        <f>B100/B19</f>
        <v>#DIV/0!</v>
      </c>
      <c r="C102" s="7" t="s">
        <v>73</v>
      </c>
      <c r="D102" s="5"/>
      <c r="E102" s="5"/>
      <c r="F102" s="5"/>
      <c r="G102" s="5"/>
      <c r="H102" s="5"/>
      <c r="I102" s="5"/>
      <c r="J102" s="5"/>
      <c r="K102" s="67"/>
      <c r="O102" s="5"/>
      <c r="P102" s="23"/>
      <c r="Q102" s="17"/>
      <c r="R102" s="24"/>
      <c r="S102" s="25"/>
      <c r="T102" s="17"/>
      <c r="U102" s="17"/>
      <c r="V102" s="26"/>
      <c r="W102" s="18"/>
    </row>
    <row r="103" spans="1:24" ht="15" thickBot="1" x14ac:dyDescent="0.4">
      <c r="A103" s="75" t="s">
        <v>75</v>
      </c>
      <c r="B103" s="92" t="e">
        <f>(B57+B58)/B19</f>
        <v>#DIV/0!</v>
      </c>
      <c r="C103" s="7" t="s">
        <v>73</v>
      </c>
      <c r="D103" s="5"/>
      <c r="E103" s="5"/>
      <c r="F103" s="5"/>
      <c r="G103" s="5"/>
      <c r="H103" s="5"/>
      <c r="I103" s="5"/>
      <c r="J103" s="5"/>
      <c r="K103" s="67"/>
      <c r="O103" s="5"/>
      <c r="P103" s="20"/>
      <c r="Q103" s="17"/>
      <c r="R103" s="17"/>
      <c r="S103" s="17"/>
      <c r="T103" s="17"/>
      <c r="U103" s="19"/>
      <c r="V103" s="26"/>
      <c r="W103" s="18"/>
    </row>
    <row r="104" spans="1:24" x14ac:dyDescent="0.35">
      <c r="A104" s="75"/>
      <c r="B104" s="5"/>
      <c r="C104" s="5"/>
      <c r="D104" s="5"/>
      <c r="E104" s="5"/>
      <c r="F104" s="5"/>
      <c r="G104" s="5"/>
      <c r="H104" s="5"/>
      <c r="I104" s="5"/>
      <c r="J104" s="5"/>
      <c r="K104" s="67"/>
      <c r="O104" s="5"/>
      <c r="P104" s="20"/>
      <c r="Q104" s="17"/>
      <c r="R104" s="17"/>
      <c r="S104" s="17"/>
      <c r="T104" s="17"/>
      <c r="U104" s="19"/>
      <c r="V104" s="26"/>
      <c r="W104" s="18"/>
    </row>
    <row r="105" spans="1:24" x14ac:dyDescent="0.35">
      <c r="A105" s="75"/>
      <c r="B105" s="5"/>
      <c r="C105" s="5"/>
      <c r="D105" s="5"/>
      <c r="E105" s="5"/>
      <c r="F105" s="5"/>
      <c r="G105" s="5"/>
      <c r="H105" s="5"/>
      <c r="I105" s="5"/>
      <c r="J105" s="5"/>
      <c r="K105" s="67"/>
      <c r="O105" s="5"/>
      <c r="P105" s="20"/>
      <c r="Q105" s="17"/>
      <c r="R105" s="17"/>
      <c r="S105" s="17"/>
      <c r="T105" s="17"/>
      <c r="U105" s="19"/>
      <c r="V105" s="26"/>
      <c r="W105" s="18"/>
    </row>
    <row r="106" spans="1:24" x14ac:dyDescent="0.35">
      <c r="A106" s="75"/>
      <c r="B106" s="5"/>
      <c r="C106" s="5"/>
      <c r="D106" s="5"/>
      <c r="E106" s="5"/>
      <c r="F106" s="5"/>
      <c r="G106" s="5"/>
      <c r="H106" s="5"/>
      <c r="I106" s="5"/>
      <c r="J106" s="5"/>
      <c r="K106" s="67"/>
      <c r="O106" s="5"/>
      <c r="P106" s="20"/>
      <c r="Q106" s="17"/>
      <c r="R106" s="17"/>
      <c r="S106" s="17"/>
      <c r="T106" s="17"/>
      <c r="U106" s="19"/>
      <c r="V106" s="26"/>
      <c r="W106" s="18"/>
    </row>
    <row r="107" spans="1:24" x14ac:dyDescent="0.35">
      <c r="A107" s="75"/>
      <c r="B107" s="5"/>
      <c r="C107" s="5"/>
      <c r="D107" s="5"/>
      <c r="E107" s="5"/>
      <c r="F107" s="5"/>
      <c r="G107" s="5"/>
      <c r="H107" s="5"/>
      <c r="I107" s="5"/>
      <c r="J107" s="5"/>
      <c r="K107" s="67"/>
      <c r="O107" s="5"/>
      <c r="P107" s="20"/>
      <c r="Q107" s="17"/>
      <c r="R107" s="17"/>
      <c r="S107" s="17"/>
      <c r="T107" s="17"/>
      <c r="U107" s="19"/>
      <c r="V107" s="26"/>
      <c r="W107" s="18"/>
    </row>
    <row r="108" spans="1:24" x14ac:dyDescent="0.35">
      <c r="A108" s="75"/>
      <c r="B108" s="5"/>
      <c r="C108" s="5"/>
      <c r="D108" s="5"/>
      <c r="E108" s="5"/>
      <c r="F108" s="5"/>
      <c r="G108" s="5"/>
      <c r="H108" s="5"/>
      <c r="I108" s="5"/>
      <c r="J108" s="5"/>
      <c r="K108" s="67"/>
      <c r="O108" s="5"/>
      <c r="P108" s="20"/>
      <c r="Q108" s="17"/>
      <c r="R108" s="17"/>
      <c r="S108" s="17"/>
      <c r="T108" s="17"/>
      <c r="U108" s="19"/>
      <c r="V108" s="26"/>
      <c r="W108" s="18"/>
    </row>
    <row r="109" spans="1:24" x14ac:dyDescent="0.35">
      <c r="A109" s="75"/>
      <c r="B109" s="5"/>
      <c r="C109" s="5"/>
      <c r="D109" s="5"/>
      <c r="E109" s="5"/>
      <c r="F109" s="5"/>
      <c r="G109" s="5"/>
      <c r="H109" s="5"/>
      <c r="I109" s="5"/>
      <c r="J109" s="5"/>
      <c r="K109" s="67"/>
      <c r="O109" s="5"/>
      <c r="P109" s="20"/>
      <c r="Q109" s="17"/>
      <c r="R109" s="17"/>
      <c r="S109" s="17"/>
      <c r="T109" s="17"/>
      <c r="U109" s="19"/>
      <c r="V109" s="18"/>
      <c r="W109" s="18"/>
    </row>
    <row r="110" spans="1:24" x14ac:dyDescent="0.35">
      <c r="A110" s="75"/>
      <c r="B110" s="5"/>
      <c r="C110" s="5"/>
      <c r="D110" s="5"/>
      <c r="E110" s="5"/>
      <c r="F110" s="5"/>
      <c r="G110" s="5"/>
      <c r="H110" s="5"/>
      <c r="I110" s="5"/>
      <c r="J110" s="5"/>
      <c r="K110" s="67"/>
      <c r="O110" s="5"/>
      <c r="P110" s="20"/>
      <c r="Q110" s="17"/>
      <c r="R110" s="17"/>
      <c r="S110" s="17"/>
      <c r="T110" s="17"/>
      <c r="U110" s="19"/>
      <c r="V110" s="26"/>
      <c r="W110" s="26"/>
      <c r="X110" s="5"/>
    </row>
    <row r="111" spans="1:24" x14ac:dyDescent="0.35">
      <c r="A111" s="75"/>
      <c r="B111" s="5"/>
      <c r="C111" s="5"/>
      <c r="D111" s="5"/>
      <c r="E111" s="5"/>
      <c r="F111" s="5"/>
      <c r="G111" s="5"/>
      <c r="H111" s="5"/>
      <c r="I111" s="5"/>
      <c r="J111" s="5"/>
      <c r="K111" s="67"/>
      <c r="O111" s="5"/>
      <c r="P111" s="20"/>
      <c r="Q111" s="17"/>
      <c r="R111" s="17"/>
      <c r="S111" s="21"/>
      <c r="T111" s="20"/>
      <c r="U111" s="19"/>
      <c r="V111" s="26"/>
      <c r="W111" s="26"/>
      <c r="X111" s="5"/>
    </row>
    <row r="112" spans="1:24" x14ac:dyDescent="0.35">
      <c r="A112" s="75"/>
      <c r="B112" s="5"/>
      <c r="C112" s="5"/>
      <c r="D112" s="5"/>
      <c r="E112" s="5"/>
      <c r="F112" s="5"/>
      <c r="G112" s="5"/>
      <c r="H112" s="5"/>
      <c r="I112" s="5"/>
      <c r="J112" s="5"/>
      <c r="K112" s="67"/>
      <c r="O112" s="5"/>
      <c r="P112" s="22"/>
      <c r="Q112" s="24"/>
      <c r="R112" s="27"/>
      <c r="S112" s="28"/>
      <c r="T112" s="23"/>
      <c r="U112" s="29"/>
      <c r="V112" s="30"/>
      <c r="W112" s="27"/>
      <c r="X112" s="5"/>
    </row>
    <row r="113" spans="1:24" x14ac:dyDescent="0.35">
      <c r="A113" s="75"/>
      <c r="B113" s="5"/>
      <c r="C113" s="5"/>
      <c r="D113" s="5"/>
      <c r="E113" s="5"/>
      <c r="F113" s="5"/>
      <c r="G113" s="5"/>
      <c r="H113" s="5"/>
      <c r="I113" s="5"/>
      <c r="J113" s="5"/>
      <c r="K113" s="67"/>
      <c r="P113" s="31"/>
      <c r="Q113" s="31"/>
      <c r="R113" s="31"/>
      <c r="S113" s="31"/>
      <c r="T113" s="31"/>
      <c r="U113" s="31"/>
      <c r="V113" s="31"/>
      <c r="W113" s="31"/>
      <c r="X113" s="5"/>
    </row>
    <row r="114" spans="1:24" x14ac:dyDescent="0.35">
      <c r="A114" s="75"/>
      <c r="B114" s="5"/>
      <c r="C114" s="5"/>
      <c r="D114" s="5"/>
      <c r="E114" s="5"/>
      <c r="F114" s="5"/>
      <c r="G114" s="5"/>
      <c r="H114" s="5"/>
      <c r="I114" s="5"/>
      <c r="J114" s="5"/>
      <c r="K114" s="67"/>
    </row>
    <row r="115" spans="1:24" x14ac:dyDescent="0.35">
      <c r="A115" s="75"/>
      <c r="B115" s="5"/>
      <c r="C115" s="5"/>
      <c r="D115" s="5"/>
      <c r="E115" s="5"/>
      <c r="F115" s="5"/>
      <c r="G115" s="5"/>
      <c r="H115" s="5"/>
      <c r="I115" s="5"/>
      <c r="J115" s="5"/>
      <c r="K115" s="67"/>
    </row>
    <row r="116" spans="1:24" x14ac:dyDescent="0.35">
      <c r="A116" s="75"/>
      <c r="B116" s="5"/>
      <c r="C116" s="5"/>
      <c r="D116" s="5"/>
      <c r="E116" s="5"/>
      <c r="F116" s="5"/>
      <c r="G116" s="5"/>
      <c r="H116" s="5"/>
      <c r="I116" s="5"/>
      <c r="J116" s="5"/>
      <c r="K116" s="67"/>
    </row>
    <row r="117" spans="1:24" x14ac:dyDescent="0.35">
      <c r="A117" s="75"/>
      <c r="B117" s="5"/>
      <c r="C117" s="5"/>
      <c r="D117" s="5"/>
      <c r="E117" s="5"/>
      <c r="F117" s="5"/>
      <c r="G117" s="5"/>
      <c r="H117" s="5"/>
      <c r="I117" s="5"/>
      <c r="J117" s="5"/>
      <c r="K117" s="67"/>
    </row>
    <row r="118" spans="1:24" x14ac:dyDescent="0.35">
      <c r="A118" s="75"/>
      <c r="B118" s="5"/>
      <c r="C118" s="5"/>
      <c r="D118" s="5"/>
      <c r="E118" s="5"/>
      <c r="F118" s="5"/>
      <c r="G118" s="5"/>
      <c r="H118" s="5"/>
      <c r="I118" s="5"/>
      <c r="J118" s="5"/>
      <c r="K118" s="67"/>
    </row>
    <row r="119" spans="1:24" x14ac:dyDescent="0.35">
      <c r="A119" s="75"/>
      <c r="B119" s="5"/>
      <c r="C119" s="5"/>
      <c r="D119" s="5"/>
      <c r="E119" s="5"/>
      <c r="F119" s="5"/>
      <c r="G119" s="5"/>
      <c r="H119" s="5"/>
      <c r="I119" s="5"/>
      <c r="J119" s="5"/>
      <c r="K119" s="67"/>
    </row>
    <row r="120" spans="1:24" x14ac:dyDescent="0.35">
      <c r="A120" s="75"/>
      <c r="B120" s="5"/>
      <c r="C120" s="5"/>
      <c r="D120" s="5"/>
      <c r="E120" s="5"/>
      <c r="F120" s="5"/>
      <c r="G120" s="5"/>
      <c r="H120" s="5"/>
      <c r="I120" s="5"/>
      <c r="J120" s="5"/>
      <c r="K120" s="67"/>
    </row>
    <row r="121" spans="1:24" x14ac:dyDescent="0.35">
      <c r="A121" s="75"/>
      <c r="B121" s="5"/>
      <c r="C121" s="5"/>
      <c r="D121" s="5"/>
      <c r="E121" s="5"/>
      <c r="F121" s="5"/>
      <c r="G121" s="5"/>
      <c r="H121" s="5"/>
      <c r="I121" s="5"/>
      <c r="J121" s="5"/>
      <c r="K121" s="67"/>
    </row>
    <row r="122" spans="1:24" x14ac:dyDescent="0.35">
      <c r="A122" s="75"/>
      <c r="B122" s="5"/>
      <c r="C122" s="5"/>
      <c r="D122" s="5"/>
      <c r="E122" s="5"/>
      <c r="F122" s="5"/>
      <c r="G122" s="5"/>
      <c r="H122" s="5"/>
      <c r="I122" s="5"/>
      <c r="J122" s="5"/>
      <c r="K122" s="67"/>
    </row>
    <row r="123" spans="1:24" x14ac:dyDescent="0.35">
      <c r="A123" s="75"/>
      <c r="B123" s="5"/>
      <c r="C123" s="5"/>
      <c r="D123" s="5"/>
      <c r="E123" s="5"/>
      <c r="F123" s="5"/>
      <c r="G123" s="5"/>
      <c r="H123" s="5"/>
      <c r="I123" s="5"/>
      <c r="J123" s="5"/>
      <c r="K123" s="67"/>
    </row>
    <row r="124" spans="1:24" x14ac:dyDescent="0.35">
      <c r="A124" s="75"/>
      <c r="B124" s="5"/>
      <c r="C124" s="5"/>
      <c r="D124" s="5"/>
      <c r="E124" s="5"/>
      <c r="F124" s="5"/>
      <c r="G124" s="5"/>
      <c r="H124" s="5"/>
      <c r="I124" s="5"/>
      <c r="J124" s="5"/>
      <c r="K124" s="67"/>
    </row>
    <row r="125" spans="1:24" x14ac:dyDescent="0.35">
      <c r="A125" s="75"/>
      <c r="B125" s="5"/>
      <c r="C125" s="5"/>
      <c r="D125" s="5"/>
      <c r="E125" s="5"/>
      <c r="F125" s="5"/>
      <c r="G125" s="5"/>
      <c r="H125" s="5"/>
      <c r="I125" s="5"/>
      <c r="J125" s="5"/>
      <c r="K125" s="67"/>
    </row>
    <row r="126" spans="1:24" x14ac:dyDescent="0.35">
      <c r="A126" s="75"/>
      <c r="B126" s="5"/>
      <c r="C126" s="5"/>
      <c r="D126" s="5"/>
      <c r="E126" s="5"/>
      <c r="F126" s="5"/>
      <c r="G126" s="5"/>
      <c r="H126" s="5"/>
      <c r="I126" s="5"/>
      <c r="J126" s="5"/>
      <c r="K126" s="67"/>
    </row>
    <row r="127" spans="1:24" ht="15" thickBot="1" x14ac:dyDescent="0.4">
      <c r="A127" s="99"/>
      <c r="B127" s="69"/>
      <c r="C127" s="69"/>
      <c r="D127" s="69"/>
      <c r="E127" s="69"/>
      <c r="F127" s="69"/>
      <c r="G127" s="69"/>
      <c r="H127" s="69"/>
      <c r="I127" s="69"/>
      <c r="J127" s="69"/>
      <c r="K127" s="70"/>
    </row>
    <row r="128" spans="1:24" x14ac:dyDescent="0.35">
      <c r="A128" s="5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35">
      <c r="A129" s="5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35">
      <c r="A130" s="5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35">
      <c r="A131" s="5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35">
      <c r="A132" s="5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35">
      <c r="A133" s="5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35">
      <c r="A134" s="5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35">
      <c r="A135" s="5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35">
      <c r="A136" s="5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35">
      <c r="A137" s="5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35">
      <c r="A138" s="5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35">
      <c r="A139" s="5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35">
      <c r="A140" s="5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35">
      <c r="A141" s="5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35">
      <c r="A142" s="5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35">
      <c r="A143" s="5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35">
      <c r="A144" s="5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35">
      <c r="A145" s="5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35">
      <c r="A146" s="5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35">
      <c r="A147" s="5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35">
      <c r="A148" s="5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35">
      <c r="A149" s="5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35">
      <c r="A150" s="5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35">
      <c r="A151" s="5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35">
      <c r="A152" s="5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35">
      <c r="A153" s="5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35">
      <c r="A154" s="5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35">
      <c r="A155" s="5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35">
      <c r="A156" s="5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35">
      <c r="A157" s="5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35">
      <c r="A158" s="5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35">
      <c r="A159" s="5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35">
      <c r="A160" s="5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35">
      <c r="A161" s="5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35">
      <c r="A162" s="5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35">
      <c r="A163" s="5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35">
      <c r="A164" s="5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35">
      <c r="A165" s="5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35">
      <c r="A166" s="5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35">
      <c r="A167" s="5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35">
      <c r="A168" s="5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35">
      <c r="A169" s="5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35">
      <c r="A170" s="5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35">
      <c r="A171" s="5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35">
      <c r="A172" s="5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35">
      <c r="A173" s="5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35">
      <c r="A174" s="5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35">
      <c r="A175" s="5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35">
      <c r="A176" s="5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35">
      <c r="A177" s="5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35">
      <c r="A178" s="5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35">
      <c r="A179" s="5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35">
      <c r="A180" s="5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35">
      <c r="A181" s="5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35">
      <c r="A182" s="5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35">
      <c r="A183" s="5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35">
      <c r="A184" s="5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35">
      <c r="A185" s="5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35">
      <c r="A186" s="5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35">
      <c r="A187" s="5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35">
      <c r="A188" s="5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 &amp; disclaimer</vt:lpstr>
      <vt:lpstr>Annual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Cimbritz</dc:creator>
  <cp:lastModifiedBy>Michael Cimbritz</cp:lastModifiedBy>
  <cp:lastPrinted>2020-03-20T10:28:42Z</cp:lastPrinted>
  <dcterms:created xsi:type="dcterms:W3CDTF">2020-02-24T19:20:43Z</dcterms:created>
  <dcterms:modified xsi:type="dcterms:W3CDTF">2020-03-20T10:32:03Z</dcterms:modified>
</cp:coreProperties>
</file>